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Offer" sheetId="1" r:id="rId1"/>
    <sheet name="Report" sheetId="2" r:id="rId2"/>
  </sheets>
  <definedNames>
    <definedName name="_xlnm._FilterDatabase" localSheetId="0" hidden="1">Offer!$A:$A</definedName>
  </definedNames>
  <calcPr calcId="152511" refMode="R1C1" iterateCount="0" calcOnSave="0" concurrentCalc="0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6" i="1" l="1"/>
  <c r="A1" i="1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V225" i="1"/>
  <c r="U225" i="1"/>
  <c r="T225" i="1"/>
  <c r="V224" i="1"/>
  <c r="U224" i="1"/>
  <c r="T224" i="1"/>
  <c r="V223" i="1"/>
  <c r="U223" i="1"/>
  <c r="T223" i="1"/>
  <c r="V222" i="1"/>
  <c r="U222" i="1"/>
  <c r="T222" i="1"/>
  <c r="V221" i="1"/>
  <c r="U221" i="1"/>
  <c r="T221" i="1"/>
  <c r="V220" i="1"/>
  <c r="U220" i="1"/>
  <c r="T220" i="1"/>
  <c r="V219" i="1"/>
  <c r="U219" i="1"/>
  <c r="T219" i="1"/>
  <c r="V218" i="1"/>
  <c r="U218" i="1"/>
  <c r="T218" i="1"/>
  <c r="V217" i="1"/>
  <c r="U217" i="1"/>
  <c r="T217" i="1"/>
  <c r="V216" i="1"/>
  <c r="U216" i="1"/>
  <c r="T216" i="1"/>
  <c r="V215" i="1"/>
  <c r="U215" i="1"/>
  <c r="T215" i="1"/>
  <c r="V214" i="1"/>
  <c r="U214" i="1"/>
  <c r="T214" i="1"/>
  <c r="V213" i="1"/>
  <c r="U213" i="1"/>
  <c r="T213" i="1"/>
  <c r="V212" i="1"/>
  <c r="U212" i="1"/>
  <c r="T212" i="1"/>
  <c r="V211" i="1"/>
  <c r="U211" i="1"/>
  <c r="T211" i="1"/>
  <c r="V210" i="1"/>
  <c r="U210" i="1"/>
  <c r="T210" i="1"/>
  <c r="V209" i="1"/>
  <c r="U209" i="1"/>
  <c r="T209" i="1"/>
  <c r="V208" i="1"/>
  <c r="U208" i="1"/>
  <c r="T208" i="1"/>
  <c r="V207" i="1"/>
  <c r="U207" i="1"/>
  <c r="T207" i="1"/>
  <c r="V206" i="1"/>
  <c r="U206" i="1"/>
  <c r="T206" i="1"/>
  <c r="V205" i="1"/>
  <c r="U205" i="1"/>
  <c r="T205" i="1"/>
  <c r="V204" i="1"/>
  <c r="U204" i="1"/>
  <c r="T204" i="1"/>
  <c r="V203" i="1"/>
  <c r="U203" i="1"/>
  <c r="T203" i="1"/>
  <c r="V202" i="1"/>
  <c r="U202" i="1"/>
  <c r="T202" i="1"/>
  <c r="V201" i="1"/>
  <c r="U201" i="1"/>
  <c r="T201" i="1"/>
  <c r="V200" i="1"/>
  <c r="U200" i="1"/>
  <c r="T200" i="1"/>
  <c r="V199" i="1"/>
  <c r="U199" i="1"/>
  <c r="T199" i="1"/>
  <c r="V198" i="1"/>
  <c r="U198" i="1"/>
  <c r="T198" i="1"/>
  <c r="V197" i="1"/>
  <c r="U197" i="1"/>
  <c r="T197" i="1"/>
  <c r="V196" i="1"/>
  <c r="U196" i="1"/>
  <c r="T196" i="1"/>
  <c r="V195" i="1"/>
  <c r="U195" i="1"/>
  <c r="T195" i="1"/>
  <c r="V194" i="1"/>
  <c r="U194" i="1"/>
  <c r="T194" i="1"/>
  <c r="V193" i="1"/>
  <c r="U193" i="1"/>
  <c r="T193" i="1"/>
  <c r="V192" i="1"/>
  <c r="U192" i="1"/>
  <c r="T192" i="1"/>
  <c r="V191" i="1"/>
  <c r="U191" i="1"/>
  <c r="T191" i="1"/>
  <c r="V190" i="1"/>
  <c r="U190" i="1"/>
  <c r="T190" i="1"/>
  <c r="V189" i="1"/>
  <c r="U189" i="1"/>
  <c r="T189" i="1"/>
  <c r="V188" i="1"/>
  <c r="U188" i="1"/>
  <c r="T188" i="1"/>
  <c r="V187" i="1"/>
  <c r="U187" i="1"/>
  <c r="T187" i="1"/>
  <c r="V186" i="1"/>
  <c r="U186" i="1"/>
  <c r="T186" i="1"/>
  <c r="V185" i="1"/>
  <c r="U185" i="1"/>
  <c r="T185" i="1"/>
  <c r="V184" i="1"/>
  <c r="U184" i="1"/>
  <c r="T184" i="1"/>
  <c r="V183" i="1"/>
  <c r="U183" i="1"/>
  <c r="T183" i="1"/>
  <c r="V182" i="1"/>
  <c r="U182" i="1"/>
  <c r="T182" i="1"/>
  <c r="V181" i="1"/>
  <c r="U181" i="1"/>
  <c r="T181" i="1"/>
  <c r="V180" i="1"/>
  <c r="U180" i="1"/>
  <c r="T180" i="1"/>
  <c r="V179" i="1"/>
  <c r="U179" i="1"/>
  <c r="T179" i="1"/>
  <c r="V178" i="1"/>
  <c r="U178" i="1"/>
  <c r="T178" i="1"/>
  <c r="V177" i="1"/>
  <c r="U177" i="1"/>
  <c r="T177" i="1"/>
  <c r="V176" i="1"/>
  <c r="U176" i="1"/>
  <c r="T176" i="1"/>
  <c r="V175" i="1"/>
  <c r="U175" i="1"/>
  <c r="T175" i="1"/>
  <c r="V174" i="1"/>
  <c r="U174" i="1"/>
  <c r="T174" i="1"/>
  <c r="V173" i="1"/>
  <c r="U173" i="1"/>
  <c r="T173" i="1"/>
  <c r="V172" i="1"/>
  <c r="U172" i="1"/>
  <c r="T172" i="1"/>
  <c r="V171" i="1"/>
  <c r="U171" i="1"/>
  <c r="T171" i="1"/>
  <c r="V170" i="1"/>
  <c r="U170" i="1"/>
  <c r="T170" i="1"/>
  <c r="V169" i="1"/>
  <c r="U169" i="1"/>
  <c r="T169" i="1"/>
  <c r="V168" i="1"/>
  <c r="U168" i="1"/>
  <c r="T168" i="1"/>
  <c r="V167" i="1"/>
  <c r="U167" i="1"/>
  <c r="T167" i="1"/>
  <c r="V166" i="1"/>
  <c r="U166" i="1"/>
  <c r="T166" i="1"/>
  <c r="V165" i="1"/>
  <c r="U165" i="1"/>
  <c r="T165" i="1"/>
  <c r="V164" i="1"/>
  <c r="U164" i="1"/>
  <c r="T164" i="1"/>
  <c r="V163" i="1"/>
  <c r="U163" i="1"/>
  <c r="T163" i="1"/>
  <c r="V162" i="1"/>
  <c r="U162" i="1"/>
  <c r="T162" i="1"/>
  <c r="V161" i="1"/>
  <c r="U161" i="1"/>
  <c r="T161" i="1"/>
  <c r="V160" i="1"/>
  <c r="U160" i="1"/>
  <c r="T160" i="1"/>
  <c r="V159" i="1"/>
  <c r="U159" i="1"/>
  <c r="T159" i="1"/>
  <c r="V158" i="1"/>
  <c r="U158" i="1"/>
  <c r="T158" i="1"/>
  <c r="V157" i="1"/>
  <c r="U157" i="1"/>
  <c r="T157" i="1"/>
  <c r="V156" i="1"/>
  <c r="U156" i="1"/>
  <c r="T156" i="1"/>
  <c r="V155" i="1"/>
  <c r="U155" i="1"/>
  <c r="T155" i="1"/>
  <c r="V154" i="1"/>
  <c r="U154" i="1"/>
  <c r="T154" i="1"/>
  <c r="V153" i="1"/>
  <c r="U153" i="1"/>
  <c r="T153" i="1"/>
  <c r="V152" i="1"/>
  <c r="U152" i="1"/>
  <c r="T152" i="1"/>
  <c r="V151" i="1"/>
  <c r="U151" i="1"/>
  <c r="T151" i="1"/>
  <c r="V150" i="1"/>
  <c r="U150" i="1"/>
  <c r="T150" i="1"/>
  <c r="V149" i="1"/>
  <c r="U149" i="1"/>
  <c r="T149" i="1"/>
  <c r="V148" i="1"/>
  <c r="U148" i="1"/>
  <c r="T148" i="1"/>
  <c r="V147" i="1"/>
  <c r="U147" i="1"/>
  <c r="T147" i="1"/>
  <c r="V146" i="1"/>
  <c r="U146" i="1"/>
  <c r="T146" i="1"/>
  <c r="V145" i="1"/>
  <c r="U145" i="1"/>
  <c r="T145" i="1"/>
  <c r="V144" i="1"/>
  <c r="U144" i="1"/>
  <c r="T144" i="1"/>
  <c r="V143" i="1"/>
  <c r="U143" i="1"/>
  <c r="T143" i="1"/>
  <c r="V142" i="1"/>
  <c r="U142" i="1"/>
  <c r="T142" i="1"/>
  <c r="V141" i="1"/>
  <c r="U141" i="1"/>
  <c r="T141" i="1"/>
  <c r="V140" i="1"/>
  <c r="U140" i="1"/>
  <c r="T140" i="1"/>
  <c r="V139" i="1"/>
  <c r="U139" i="1"/>
  <c r="T139" i="1"/>
  <c r="V138" i="1"/>
  <c r="U138" i="1"/>
  <c r="T138" i="1"/>
  <c r="V137" i="1"/>
  <c r="U137" i="1"/>
  <c r="T137" i="1"/>
  <c r="V136" i="1"/>
  <c r="U136" i="1"/>
  <c r="T136" i="1"/>
  <c r="V135" i="1"/>
  <c r="U135" i="1"/>
  <c r="T135" i="1"/>
  <c r="V134" i="1"/>
  <c r="U134" i="1"/>
  <c r="T134" i="1"/>
  <c r="V133" i="1"/>
  <c r="U133" i="1"/>
  <c r="T133" i="1"/>
  <c r="V132" i="1"/>
  <c r="U132" i="1"/>
  <c r="T132" i="1"/>
  <c r="V131" i="1"/>
  <c r="U131" i="1"/>
  <c r="T131" i="1"/>
  <c r="V130" i="1"/>
  <c r="U130" i="1"/>
  <c r="T130" i="1"/>
  <c r="V129" i="1"/>
  <c r="U129" i="1"/>
  <c r="T129" i="1"/>
  <c r="V128" i="1"/>
  <c r="U128" i="1"/>
  <c r="T128" i="1"/>
  <c r="V127" i="1"/>
  <c r="U127" i="1"/>
  <c r="T127" i="1"/>
  <c r="V126" i="1"/>
  <c r="U126" i="1"/>
  <c r="T126" i="1"/>
  <c r="V125" i="1"/>
  <c r="U125" i="1"/>
  <c r="T125" i="1"/>
  <c r="V124" i="1"/>
  <c r="U124" i="1"/>
  <c r="T124" i="1"/>
  <c r="V123" i="1"/>
  <c r="U123" i="1"/>
  <c r="T123" i="1"/>
  <c r="V122" i="1"/>
  <c r="U122" i="1"/>
  <c r="T122" i="1"/>
  <c r="V121" i="1"/>
  <c r="U121" i="1"/>
  <c r="T121" i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V108" i="1"/>
  <c r="U108" i="1"/>
  <c r="T108" i="1"/>
  <c r="V107" i="1"/>
  <c r="U107" i="1"/>
  <c r="T107" i="1"/>
  <c r="V106" i="1"/>
  <c r="U106" i="1"/>
  <c r="T106" i="1"/>
  <c r="V105" i="1"/>
  <c r="U105" i="1"/>
  <c r="T105" i="1"/>
  <c r="V104" i="1"/>
  <c r="U104" i="1"/>
  <c r="T104" i="1"/>
  <c r="V103" i="1"/>
  <c r="U103" i="1"/>
  <c r="T103" i="1"/>
  <c r="V102" i="1"/>
  <c r="U102" i="1"/>
  <c r="T102" i="1"/>
  <c r="V101" i="1"/>
  <c r="U101" i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V60" i="1"/>
  <c r="U60" i="1"/>
  <c r="T60" i="1"/>
  <c r="V59" i="1"/>
  <c r="U59" i="1"/>
  <c r="T59" i="1"/>
  <c r="V58" i="1"/>
  <c r="U58" i="1"/>
  <c r="T58" i="1"/>
  <c r="V57" i="1"/>
  <c r="U57" i="1"/>
  <c r="T57" i="1"/>
  <c r="V56" i="1"/>
  <c r="U56" i="1"/>
  <c r="T56" i="1"/>
  <c r="V55" i="1"/>
  <c r="U55" i="1"/>
  <c r="T55" i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V44" i="1"/>
  <c r="U44" i="1"/>
  <c r="T44" i="1"/>
  <c r="V43" i="1"/>
  <c r="U43" i="1"/>
  <c r="T43" i="1"/>
  <c r="V42" i="1"/>
  <c r="U42" i="1"/>
  <c r="T42" i="1"/>
  <c r="V41" i="1"/>
  <c r="U41" i="1"/>
  <c r="T41" i="1"/>
  <c r="V40" i="1"/>
  <c r="U40" i="1"/>
  <c r="T40" i="1"/>
  <c r="V39" i="1"/>
  <c r="U39" i="1"/>
  <c r="T39" i="1"/>
  <c r="V38" i="1"/>
  <c r="U38" i="1"/>
  <c r="T38" i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V23" i="1"/>
  <c r="U23" i="1"/>
  <c r="T23" i="1"/>
  <c r="V22" i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V7" i="1"/>
  <c r="U7" i="1"/>
  <c r="T7" i="1"/>
  <c r="V6" i="1"/>
  <c r="U6" i="1"/>
  <c r="T6" i="1"/>
  <c r="V5" i="1"/>
  <c r="U5" i="1"/>
  <c r="T5" i="1"/>
  <c r="V4" i="1"/>
  <c r="U4" i="1"/>
  <c r="T4" i="1"/>
  <c r="S4" i="1"/>
  <c r="S5" i="1"/>
  <c r="S11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S17" i="1"/>
  <c r="R18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6" i="1"/>
  <c r="R47" i="1"/>
  <c r="R49" i="1"/>
  <c r="R51" i="1"/>
  <c r="R53" i="1"/>
  <c r="R54" i="1"/>
  <c r="R55" i="1"/>
  <c r="R56" i="1"/>
  <c r="R60" i="1"/>
  <c r="R64" i="1"/>
  <c r="R67" i="1"/>
  <c r="R69" i="1"/>
  <c r="R75" i="1"/>
  <c r="R80" i="1"/>
  <c r="R86" i="1"/>
  <c r="R88" i="1"/>
  <c r="R90" i="1"/>
  <c r="R91" i="1"/>
  <c r="R92" i="1"/>
  <c r="R100" i="1"/>
  <c r="R101" i="1"/>
  <c r="R104" i="1"/>
  <c r="R105" i="1"/>
  <c r="R108" i="1"/>
  <c r="R118" i="1"/>
  <c r="R119" i="1"/>
  <c r="S156" i="1"/>
  <c r="S157" i="1"/>
  <c r="S158" i="1"/>
  <c r="R161" i="1"/>
  <c r="R163" i="1"/>
  <c r="R165" i="1"/>
  <c r="R174" i="1"/>
  <c r="R175" i="1"/>
  <c r="R176" i="1"/>
  <c r="R177" i="1"/>
  <c r="R178" i="1"/>
  <c r="R179" i="1"/>
  <c r="R180" i="1"/>
  <c r="R191" i="1"/>
  <c r="R205" i="1"/>
  <c r="R211" i="1"/>
  <c r="R212" i="1"/>
  <c r="R213" i="1"/>
  <c r="Q219" i="1"/>
  <c r="S224" i="1"/>
  <c r="R218" i="1"/>
  <c r="R219" i="1"/>
  <c r="R220" i="1"/>
  <c r="R221" i="1"/>
  <c r="R222" i="1"/>
  <c r="R223" i="1"/>
  <c r="R224" i="1"/>
  <c r="R225" i="1"/>
</calcChain>
</file>

<file path=xl/sharedStrings.xml><?xml version="1.0" encoding="utf-8"?>
<sst xmlns="http://schemas.openxmlformats.org/spreadsheetml/2006/main" count="2582" uniqueCount="636">
  <si>
    <t>D10</t>
  </si>
  <si>
    <t>D10VJO00008</t>
  </si>
  <si>
    <t>A1HSB152 05470</t>
  </si>
  <si>
    <t>TROUSER</t>
  </si>
  <si>
    <t>91%Polyestere 9%Elastane</t>
  </si>
  <si>
    <t>899/NERO</t>
  </si>
  <si>
    <t>Made in Italy</t>
  </si>
  <si>
    <t>D20</t>
  </si>
  <si>
    <t>D20VJO10002</t>
  </si>
  <si>
    <t>D2HRB432 08769</t>
  </si>
  <si>
    <t>ABITO</t>
  </si>
  <si>
    <t>78%Cotton 19%Ny 3%Ea</t>
  </si>
  <si>
    <t>6204.42.00</t>
  </si>
  <si>
    <t>D29</t>
  </si>
  <si>
    <t>VERSACE JEANS</t>
  </si>
  <si>
    <t>D29VJC00001</t>
  </si>
  <si>
    <t>E0HQBS12 75479</t>
  </si>
  <si>
    <t>SCARPA</t>
  </si>
  <si>
    <t>100%Polyestere</t>
  </si>
  <si>
    <t>Made in China</t>
  </si>
  <si>
    <t>6402.99.98</t>
  </si>
  <si>
    <t>D34</t>
  </si>
  <si>
    <t>D34VJO00008</t>
  </si>
  <si>
    <t>B2HSB7G7 36272</t>
  </si>
  <si>
    <t>T-SHIRT</t>
  </si>
  <si>
    <t>90%Cotton 10%Elastane</t>
  </si>
  <si>
    <t>M</t>
  </si>
  <si>
    <t>Made in Bulgarie</t>
  </si>
  <si>
    <t>D34VJO10001</t>
  </si>
  <si>
    <t>B2HRB709 10567</t>
  </si>
  <si>
    <t>100%Cotton</t>
  </si>
  <si>
    <t>6109.10.00</t>
  </si>
  <si>
    <t>D78</t>
  </si>
  <si>
    <t>D78VJO10001</t>
  </si>
  <si>
    <t>A3HRB181 65013</t>
  </si>
  <si>
    <t>SHORTS</t>
  </si>
  <si>
    <t>94%Polyestere 6%Elastane</t>
  </si>
  <si>
    <t>S</t>
  </si>
  <si>
    <t>Made in Turkey</t>
  </si>
  <si>
    <t>6204.61.10</t>
  </si>
  <si>
    <t>SD10</t>
  </si>
  <si>
    <t>SD10VJC00215</t>
  </si>
  <si>
    <t>A1HGA0SB HED33</t>
  </si>
  <si>
    <t>PANT.  SLIM CONT POCKET LION</t>
  </si>
  <si>
    <t>98%CO 2%EA</t>
  </si>
  <si>
    <t>206/ACQUA MARINA</t>
  </si>
  <si>
    <t>SD10VJC00228</t>
  </si>
  <si>
    <t>A1HQA103_07493</t>
  </si>
  <si>
    <t>PANTALONE</t>
  </si>
  <si>
    <t>100%VI</t>
  </si>
  <si>
    <t>245/COBALTO</t>
  </si>
  <si>
    <t>ALBANIA</t>
  </si>
  <si>
    <t>6204.69.50</t>
  </si>
  <si>
    <t>SD10VJC00250</t>
  </si>
  <si>
    <t>A1HQB155_36245</t>
  </si>
  <si>
    <t>100%CO</t>
  </si>
  <si>
    <t>803/FUMO DI LONDRA</t>
  </si>
  <si>
    <t>TURKEY</t>
  </si>
  <si>
    <t>6104.62.00</t>
  </si>
  <si>
    <t>SD10VJC10042</t>
  </si>
  <si>
    <t>A1HGB002 AF93D</t>
  </si>
  <si>
    <t>98%Cotton 2%Elastane</t>
  </si>
  <si>
    <t>6204.62.31</t>
  </si>
  <si>
    <t>SD10VJC10059</t>
  </si>
  <si>
    <t>A1HHB0K6 HHZ33</t>
  </si>
  <si>
    <t>003/BIANCO OTTICO</t>
  </si>
  <si>
    <t>6204.62.39</t>
  </si>
  <si>
    <t>SD10VJC10077</t>
  </si>
  <si>
    <t>A1HMB0HA HK3C2</t>
  </si>
  <si>
    <t>741/MATTONE BIS</t>
  </si>
  <si>
    <t>SD10VJC10088</t>
  </si>
  <si>
    <t>A1HNA006 HJPG5</t>
  </si>
  <si>
    <t>SD10VJC10090</t>
  </si>
  <si>
    <t>A1HNA006 HKFK4</t>
  </si>
  <si>
    <t>904/INDIGO</t>
  </si>
  <si>
    <t>SD10VJC10096</t>
  </si>
  <si>
    <t>A1HNA012 HKFK4</t>
  </si>
  <si>
    <t>SD10VJC10102</t>
  </si>
  <si>
    <t>A1HNA0HA 68528</t>
  </si>
  <si>
    <t>SD10VJC10126</t>
  </si>
  <si>
    <t>A1HNA0LA HKM33</t>
  </si>
  <si>
    <t>53%Cotton 43%Vi 4%Ea</t>
  </si>
  <si>
    <t>222/AZZURRO ASTRO</t>
  </si>
  <si>
    <t>SD10VJC10128</t>
  </si>
  <si>
    <t>A1HNA0R0 AGGK2</t>
  </si>
  <si>
    <t>905/BLACK</t>
  </si>
  <si>
    <t>Made in Albanie</t>
  </si>
  <si>
    <t>SD10VJC10135</t>
  </si>
  <si>
    <t>A1HNA0S0 HJP33</t>
  </si>
  <si>
    <t>SD10VJC10136</t>
  </si>
  <si>
    <t>A1HNA0S0 HKIF7</t>
  </si>
  <si>
    <t>97%Cotton 3%Elastane</t>
  </si>
  <si>
    <t>438/Azalea</t>
  </si>
  <si>
    <t>SD10VJC10159</t>
  </si>
  <si>
    <t>A1HNB009 AFAF3</t>
  </si>
  <si>
    <t>810/GRIGIO MEDIO</t>
  </si>
  <si>
    <t>SD10VJC10162</t>
  </si>
  <si>
    <t>A1HNB011 68025</t>
  </si>
  <si>
    <t>70%Co 14%Pl 14%Vi 2%Ea</t>
  </si>
  <si>
    <t>500/ROSSO</t>
  </si>
  <si>
    <t>SD10VJC10167</t>
  </si>
  <si>
    <t>A1HNB0H0 AIJF1</t>
  </si>
  <si>
    <t>SD10VJC10197</t>
  </si>
  <si>
    <t>A1HNB0S9 AIHK7</t>
  </si>
  <si>
    <t>SD10VJC10209</t>
  </si>
  <si>
    <t>A1HNB156 36112</t>
  </si>
  <si>
    <t>230/MICA</t>
  </si>
  <si>
    <t>XS</t>
  </si>
  <si>
    <t>SD11</t>
  </si>
  <si>
    <t>SD11VJC00088</t>
  </si>
  <si>
    <t>B4HQA807_56185</t>
  </si>
  <si>
    <t>MAGLIERIA</t>
  </si>
  <si>
    <t>100%wo</t>
  </si>
  <si>
    <t>W2F/899+303</t>
  </si>
  <si>
    <t>CHINA</t>
  </si>
  <si>
    <t>6110.11.90</t>
  </si>
  <si>
    <t>SD11VJC00089</t>
  </si>
  <si>
    <t>B4HQA808_56185</t>
  </si>
  <si>
    <t>W2H/899+303</t>
  </si>
  <si>
    <t>SD11VJC00094</t>
  </si>
  <si>
    <t>B4HQA817_56190</t>
  </si>
  <si>
    <t>53%Vi 28%Pa 17%Me 2%Ea</t>
  </si>
  <si>
    <t>6110.90.90</t>
  </si>
  <si>
    <t>SD11VJC10070</t>
  </si>
  <si>
    <t>B4HNA811 56157</t>
  </si>
  <si>
    <t>MAGLIA</t>
  </si>
  <si>
    <t>87%Viscose 12%Pa 1%Ea</t>
  </si>
  <si>
    <t>6110.30.99</t>
  </si>
  <si>
    <t>XL</t>
  </si>
  <si>
    <t>SD20</t>
  </si>
  <si>
    <t>SD20VJC00318</t>
  </si>
  <si>
    <t>D2HQB464_3624B</t>
  </si>
  <si>
    <t>VESTITO</t>
  </si>
  <si>
    <t>L</t>
  </si>
  <si>
    <t>GREECE</t>
  </si>
  <si>
    <t>6104.43.00</t>
  </si>
  <si>
    <t>SD22</t>
  </si>
  <si>
    <t>SD22VJC00015</t>
  </si>
  <si>
    <t>E5HOA982</t>
  </si>
  <si>
    <t>PIUMINI</t>
  </si>
  <si>
    <t>243/Cobalt</t>
  </si>
  <si>
    <t>6204.32.10</t>
  </si>
  <si>
    <t>SD34</t>
  </si>
  <si>
    <t>SD34VJC00290</t>
  </si>
  <si>
    <t>B2HQA7B1_36239</t>
  </si>
  <si>
    <t>MAGLIETTA</t>
  </si>
  <si>
    <t>94%CO 6%EA</t>
  </si>
  <si>
    <t>SD34VJC00296</t>
  </si>
  <si>
    <t>B2HQA7G2_36221</t>
  </si>
  <si>
    <t>248/ULTRAMARINE</t>
  </si>
  <si>
    <t>SD34VJC00300</t>
  </si>
  <si>
    <t>B2HQA7K5_36223</t>
  </si>
  <si>
    <t>100%PL</t>
  </si>
  <si>
    <t>6109.90.20</t>
  </si>
  <si>
    <t>SD34VJC00310</t>
  </si>
  <si>
    <t>B2HQA7X0_36235</t>
  </si>
  <si>
    <t>95%CO 5%EA</t>
  </si>
  <si>
    <t>SD34VJC00311</t>
  </si>
  <si>
    <t>B2HQA7X1_36235</t>
  </si>
  <si>
    <t>SD34VJC10157</t>
  </si>
  <si>
    <t>B2HNB700 10553</t>
  </si>
  <si>
    <t>100%VISCOSE</t>
  </si>
  <si>
    <t>SD53</t>
  </si>
  <si>
    <t>SD53VJC00001</t>
  </si>
  <si>
    <t>A1HQA006_64112</t>
  </si>
  <si>
    <t>92%Co 6%Elastomultiester 2%Ea</t>
  </si>
  <si>
    <t>SD53VJC00002</t>
  </si>
  <si>
    <t>A1HQA006_AJU33</t>
  </si>
  <si>
    <t>90%CO 8%EE 2%EA</t>
  </si>
  <si>
    <t>605/GIALLO ACIDO</t>
  </si>
  <si>
    <t>ITALY</t>
  </si>
  <si>
    <t>6204.69.90</t>
  </si>
  <si>
    <t>SD53VJC00003</t>
  </si>
  <si>
    <t>A1HQA006_HKUAG</t>
  </si>
  <si>
    <t>6204.62.11</t>
  </si>
  <si>
    <t>SD53VJC00004</t>
  </si>
  <si>
    <t>A1HQA007_AISBO</t>
  </si>
  <si>
    <t>SD53VJC00008</t>
  </si>
  <si>
    <t>A1HQA055_64676</t>
  </si>
  <si>
    <t>94%CO 5%PL 1%EA</t>
  </si>
  <si>
    <t>SD53VJC00012</t>
  </si>
  <si>
    <t>A1HQA0BB_64672</t>
  </si>
  <si>
    <t>SD53VJC00014</t>
  </si>
  <si>
    <t>A1HQA0BB_AJTCI</t>
  </si>
  <si>
    <t>93%CO 5%PL 2%EA</t>
  </si>
  <si>
    <t>SD53VJC00017</t>
  </si>
  <si>
    <t>A1HQA0J1_AJYBN</t>
  </si>
  <si>
    <t>SD53VJC00022</t>
  </si>
  <si>
    <t>A1HQA0K2_64675</t>
  </si>
  <si>
    <t>SD53VJC00023</t>
  </si>
  <si>
    <t>A1HQA0K3_AJU33</t>
  </si>
  <si>
    <t>SD53VJC00024</t>
  </si>
  <si>
    <t>A1HQA0K4_64111</t>
  </si>
  <si>
    <t>SD53VJC00025</t>
  </si>
  <si>
    <t>A1HQA0K5_AJWBF</t>
  </si>
  <si>
    <t>SD53VJC00027</t>
  </si>
  <si>
    <t>A1HQA0KA_64113</t>
  </si>
  <si>
    <t>96%CO 4%EA</t>
  </si>
  <si>
    <t>SD53VJC00029</t>
  </si>
  <si>
    <t>A1HQA0KH_64675</t>
  </si>
  <si>
    <t>SD53VJC00030</t>
  </si>
  <si>
    <t>A1HQA0RA_64111</t>
  </si>
  <si>
    <t>SD53VJC00031</t>
  </si>
  <si>
    <t>A1HQA0RA_HKUAG</t>
  </si>
  <si>
    <t>SD53VJC00032</t>
  </si>
  <si>
    <t>A1HQA0RD_AG5CM</t>
  </si>
  <si>
    <t>SD53VJC00035</t>
  </si>
  <si>
    <t>A1HQA0S5_64676</t>
  </si>
  <si>
    <t>SD53VJC00036</t>
  </si>
  <si>
    <t>A1HQA0SA_64112</t>
  </si>
  <si>
    <t>SD53VJC00037</t>
  </si>
  <si>
    <t>A1HQA0SB_64674</t>
  </si>
  <si>
    <t>SD53VJC00038</t>
  </si>
  <si>
    <t>A1HQA0SB_AJU33</t>
  </si>
  <si>
    <t>SD53VJC00039</t>
  </si>
  <si>
    <t>A1HQA0SB_AJX00</t>
  </si>
  <si>
    <t>SD53VJC00041</t>
  </si>
  <si>
    <t>A1HQA0SG_13780</t>
  </si>
  <si>
    <t>55%PL 39%PA 6%EA</t>
  </si>
  <si>
    <t>SD53VJC00042</t>
  </si>
  <si>
    <t>A1HQA0TB_64675</t>
  </si>
  <si>
    <t>SD53VJC00043</t>
  </si>
  <si>
    <t>A1HQA0TB_AJCCK</t>
  </si>
  <si>
    <t>SD53VJC00046</t>
  </si>
  <si>
    <t>A1HQB0BB_64683</t>
  </si>
  <si>
    <t>88%CO 9%PL 3%EA</t>
  </si>
  <si>
    <t>SD53VJC00047</t>
  </si>
  <si>
    <t>A1HQB0BB_AJFEE</t>
  </si>
  <si>
    <t>SD53VJC00048</t>
  </si>
  <si>
    <t>A1HQB0BB_HKE33</t>
  </si>
  <si>
    <t>91%CO 7%PL 2%EA</t>
  </si>
  <si>
    <t>SD53VJC00052</t>
  </si>
  <si>
    <t>A1HQB0J5_AGM9R</t>
  </si>
  <si>
    <t>349/RHODODENDRON</t>
  </si>
  <si>
    <t>SD53VJC00053</t>
  </si>
  <si>
    <t>A1HQB0JB_HLRN5</t>
  </si>
  <si>
    <t>240/PRUSSIAN BLUE</t>
  </si>
  <si>
    <t>SD53VJC00058</t>
  </si>
  <si>
    <t>A1HQB0K5_AITDV</t>
  </si>
  <si>
    <t>SD53VJC00059</t>
  </si>
  <si>
    <t>A1HQB0K8_64123</t>
  </si>
  <si>
    <t>78%CO 20%PL 2%EA</t>
  </si>
  <si>
    <t>BANGLADESH</t>
  </si>
  <si>
    <t>SD53VJC00061</t>
  </si>
  <si>
    <t>A1HQB0KA_AGM9R</t>
  </si>
  <si>
    <t>SD53VJC00062</t>
  </si>
  <si>
    <t>A1HQB0KB_6404W</t>
  </si>
  <si>
    <t>68%CO 30%PL 2%EA</t>
  </si>
  <si>
    <t>SD53VJC00063</t>
  </si>
  <si>
    <t>A1HQB0KB_HLRN5</t>
  </si>
  <si>
    <t>SD53VJC00064</t>
  </si>
  <si>
    <t>A1HQB0KE_64116</t>
  </si>
  <si>
    <t>76%CO 22%PL 2%EA</t>
  </si>
  <si>
    <t>SD53VJC00066</t>
  </si>
  <si>
    <t>A1HQB0LD_AHLDG</t>
  </si>
  <si>
    <t>70%CO 30%PL</t>
  </si>
  <si>
    <t>906/BLU BLACK</t>
  </si>
  <si>
    <t>SD53VJC00067</t>
  </si>
  <si>
    <t>A1HQB0LD_AK7EB</t>
  </si>
  <si>
    <t>88%CO 10%PL 2%EA</t>
  </si>
  <si>
    <t>SD53VJC00069</t>
  </si>
  <si>
    <t>A1HQB0M5_AKEDK</t>
  </si>
  <si>
    <t>91%CO 7%EE 2%EA</t>
  </si>
  <si>
    <t>SD53VJC00070</t>
  </si>
  <si>
    <t>A1HQB0M6_AJFDI</t>
  </si>
  <si>
    <t>SD53VJC00071</t>
  </si>
  <si>
    <t>A1HQB0R4_AHLDG</t>
  </si>
  <si>
    <t>SD53VJC00073</t>
  </si>
  <si>
    <t>A1HQB0RA_AKF54</t>
  </si>
  <si>
    <t>SD53VJC00074</t>
  </si>
  <si>
    <t>A1HQB0RB_AKCEI</t>
  </si>
  <si>
    <t>66%Co 21%Pl 11%Vi 2%Ea</t>
  </si>
  <si>
    <t>SD53VJC00075</t>
  </si>
  <si>
    <t>A1HQB0S2_64117</t>
  </si>
  <si>
    <t>SD53VJC00078</t>
  </si>
  <si>
    <t>A1HQB0S8_64117</t>
  </si>
  <si>
    <t>SD53VJC00080</t>
  </si>
  <si>
    <t>A1HQB0SA_AKCDE</t>
  </si>
  <si>
    <t>SD53VJC00084</t>
  </si>
  <si>
    <t>A1HQB0TA_AJBDN</t>
  </si>
  <si>
    <t>SD53VJC00086</t>
  </si>
  <si>
    <t>A1HQB0TA_HKE33</t>
  </si>
  <si>
    <t>6203.42.31</t>
  </si>
  <si>
    <t>SD78</t>
  </si>
  <si>
    <t>SD78VJC10010</t>
  </si>
  <si>
    <t>A3HNB186 15585</t>
  </si>
  <si>
    <t>PANT. CORTI</t>
  </si>
  <si>
    <t>75%Polyestere 19%Vi 6%Ea</t>
  </si>
  <si>
    <t>6204.63.18</t>
  </si>
  <si>
    <t>SU10</t>
  </si>
  <si>
    <t>SU10VJC00015</t>
  </si>
  <si>
    <t>A2GBB018HCUTV</t>
  </si>
  <si>
    <t>PANTALONI UOMO</t>
  </si>
  <si>
    <t>MADE IN ITALY</t>
  </si>
  <si>
    <t>A2GBB018HCUTV0030114</t>
  </si>
  <si>
    <t>6203.42.35</t>
  </si>
  <si>
    <t>SU10VJC00028</t>
  </si>
  <si>
    <t>A2GBB034HCTTK</t>
  </si>
  <si>
    <t>98%CO,2%EA</t>
  </si>
  <si>
    <t>MADE IN TUNISIA</t>
  </si>
  <si>
    <t>A2GBB034HCTTK0030110</t>
  </si>
  <si>
    <t>SU10VJC00096</t>
  </si>
  <si>
    <t>A2GDB018 HE6XE</t>
  </si>
  <si>
    <t>97%CO,3%EA</t>
  </si>
  <si>
    <t>148 OASI</t>
  </si>
  <si>
    <t>ITA</t>
  </si>
  <si>
    <t>A2GDB018HE6XE1480110</t>
  </si>
  <si>
    <t>SU10VJC00097</t>
  </si>
  <si>
    <t>A2GDB018 HECWW</t>
  </si>
  <si>
    <t>714 BRUCIATO</t>
  </si>
  <si>
    <t>A2GDB018HECWW7140110</t>
  </si>
  <si>
    <t>SU10VJC00100</t>
  </si>
  <si>
    <t>A2GDB030 AD9WX</t>
  </si>
  <si>
    <t>76%CO,24%PL</t>
  </si>
  <si>
    <t>141 VERDERAME</t>
  </si>
  <si>
    <t>A2GDB030AD9WX1410110</t>
  </si>
  <si>
    <t>SU10VJC00101</t>
  </si>
  <si>
    <t>A2GDB031 HEBXZ</t>
  </si>
  <si>
    <t>80%CO,18%PES,2%EL</t>
  </si>
  <si>
    <t>832 MASTICE</t>
  </si>
  <si>
    <t>A2GDB031HEBXZ8320110</t>
  </si>
  <si>
    <t>SU10VJC00105</t>
  </si>
  <si>
    <t>A2GDB035 64534</t>
  </si>
  <si>
    <t>904 INDIGO</t>
  </si>
  <si>
    <t>A2GDB035645349040110</t>
  </si>
  <si>
    <t>SU10VJC00107</t>
  </si>
  <si>
    <t>A2GDB036 HB300</t>
  </si>
  <si>
    <t>A2GDB036HB3008320110</t>
  </si>
  <si>
    <t>SU10VJC00114</t>
  </si>
  <si>
    <t>A2GDB0Q0 68502</t>
  </si>
  <si>
    <t>240 PRUSSIAN BLUE</t>
  </si>
  <si>
    <t>TUN</t>
  </si>
  <si>
    <t>A2GDB0Q0685022400110</t>
  </si>
  <si>
    <t>SU10VJC00119</t>
  </si>
  <si>
    <t>A2GDB0Q0 HE5WT</t>
  </si>
  <si>
    <t>A2GDB0Q0HE5WT1480110</t>
  </si>
  <si>
    <t>SU10VJC00120</t>
  </si>
  <si>
    <t>A2GDB0Q0 HEBXA</t>
  </si>
  <si>
    <t>140 SPLASK</t>
  </si>
  <si>
    <t>A2GDB0Q0HEBXA1400110</t>
  </si>
  <si>
    <t>SU10VJC00126</t>
  </si>
  <si>
    <t>A2GDB0R0 HE8XH</t>
  </si>
  <si>
    <t>814 LIGNITE</t>
  </si>
  <si>
    <t>A2GDB0R0HE8XH8140110</t>
  </si>
  <si>
    <t>SU10VJC00127</t>
  </si>
  <si>
    <t>A2GDB0R0 HEC33</t>
  </si>
  <si>
    <t>229 DANUBIO</t>
  </si>
  <si>
    <t>A2GDB0R0HEC332290110</t>
  </si>
  <si>
    <t>003 BIANCO</t>
  </si>
  <si>
    <t>A2GDB0R0HEC330030107</t>
  </si>
  <si>
    <t>SU10VJC00139</t>
  </si>
  <si>
    <t>A2GDB0S0 61557</t>
  </si>
  <si>
    <t>802 GRIGIO PERLA</t>
  </si>
  <si>
    <t>PRC</t>
  </si>
  <si>
    <t>A2GDB0S0615578020110</t>
  </si>
  <si>
    <t>SU10VJC00150</t>
  </si>
  <si>
    <t>A2GDB0S0 HB300</t>
  </si>
  <si>
    <t>A2GDB0S0HB3000030104</t>
  </si>
  <si>
    <t>SU10VJC00152</t>
  </si>
  <si>
    <t>A2GDB0S0 HEBXA</t>
  </si>
  <si>
    <t>A2GDB0S0HEBXA1480110</t>
  </si>
  <si>
    <t>SU10VJC00164</t>
  </si>
  <si>
    <t>A2GDB102 68501</t>
  </si>
  <si>
    <t>A2GDB102685012290206</t>
  </si>
  <si>
    <t>316 GLICINE</t>
  </si>
  <si>
    <t>A2GDB102685013160206</t>
  </si>
  <si>
    <t>SU10VJC00166</t>
  </si>
  <si>
    <t>A2GDB102 HE5WT</t>
  </si>
  <si>
    <t>MKD</t>
  </si>
  <si>
    <t>A2GDB102HE5WT1480210</t>
  </si>
  <si>
    <t>SU10VJC00167</t>
  </si>
  <si>
    <t>A2GDB102 HE8XH</t>
  </si>
  <si>
    <t>A2GDB102HE8XH8140210</t>
  </si>
  <si>
    <t>SU10VJC00168</t>
  </si>
  <si>
    <t>A2GDB103 68502</t>
  </si>
  <si>
    <t>730 MOGANO</t>
  </si>
  <si>
    <t>A2GDB103685027300110</t>
  </si>
  <si>
    <t>SU10VJC00170</t>
  </si>
  <si>
    <t>A2GDB107 HE4WR</t>
  </si>
  <si>
    <t>55%LI,45%CO</t>
  </si>
  <si>
    <t>A2GDB107HE4WR1480210</t>
  </si>
  <si>
    <t>6203.49.90</t>
  </si>
  <si>
    <t>SU10VJC00171</t>
  </si>
  <si>
    <t>A2GDB107 HE8XH</t>
  </si>
  <si>
    <t>A2GDB107HE8XH1410210</t>
  </si>
  <si>
    <t>SU10VJC00176</t>
  </si>
  <si>
    <t>A2GDB108 HE5WT</t>
  </si>
  <si>
    <t>A2GDB108HE5WT7300210</t>
  </si>
  <si>
    <t>SU10VJC00177</t>
  </si>
  <si>
    <t>A2GDB108 HE6XE</t>
  </si>
  <si>
    <t>A2GDB108HE6XE8320210</t>
  </si>
  <si>
    <t>SU10VJC00178</t>
  </si>
  <si>
    <t>A2GDB112 HE7WS</t>
  </si>
  <si>
    <t>A2GDB112HE7WS1480210</t>
  </si>
  <si>
    <t>SU10VJC00179</t>
  </si>
  <si>
    <t>A2GDB113 HE3WU</t>
  </si>
  <si>
    <t>A2GDB113HE3WU7300210</t>
  </si>
  <si>
    <t>SU10VJC00181</t>
  </si>
  <si>
    <t>A2GDB115 HB300</t>
  </si>
  <si>
    <t>ROM</t>
  </si>
  <si>
    <t>A2GDB115HB3000030206</t>
  </si>
  <si>
    <t>SU10VJC00183</t>
  </si>
  <si>
    <t>A2GDB119 13221</t>
  </si>
  <si>
    <t>899 NERO</t>
  </si>
  <si>
    <t>A2GDB119132218990208</t>
  </si>
  <si>
    <t>A2GDB119132218990210</t>
  </si>
  <si>
    <t>SU10VJC00186</t>
  </si>
  <si>
    <t>A2GDD000 HEBXA</t>
  </si>
  <si>
    <t>A2GDD000HEBXA1480107</t>
  </si>
  <si>
    <t>SU10VJC00189</t>
  </si>
  <si>
    <t>A2GDD002 HE3WU</t>
  </si>
  <si>
    <t>MADE IN MACEDONIA</t>
  </si>
  <si>
    <t>A2GDD002HE3WU1480208</t>
  </si>
  <si>
    <t>A2GDD002HE3WU1480210</t>
  </si>
  <si>
    <t>A2GDD002HE3WU1480214</t>
  </si>
  <si>
    <t>SU10VJC00190</t>
  </si>
  <si>
    <t>A2GDD100 HE8XH</t>
  </si>
  <si>
    <t>A2GDD100HE8XH2400210</t>
  </si>
  <si>
    <t>SU10VJC00209</t>
  </si>
  <si>
    <t>A2GGB0Q0 ADW3A</t>
  </si>
  <si>
    <t>PANT. REG CONT f.do 19</t>
  </si>
  <si>
    <t>SU10VJC00219</t>
  </si>
  <si>
    <t>A2GGB0S0 HI160</t>
  </si>
  <si>
    <t>PANT. SLIM CONT f.do 18</t>
  </si>
  <si>
    <t>SU10VJC00231</t>
  </si>
  <si>
    <t>A2GGB0S0 HCZ33</t>
  </si>
  <si>
    <t>SU10VJC00246</t>
  </si>
  <si>
    <t>A2GQA100_S0072</t>
  </si>
  <si>
    <t>200/BLU</t>
  </si>
  <si>
    <t>SU10VJC00248</t>
  </si>
  <si>
    <t>A2GQA104_13800</t>
  </si>
  <si>
    <t>SU10VJC00249</t>
  </si>
  <si>
    <t>A2GQA114_13800</t>
  </si>
  <si>
    <t>232/TITANIUM</t>
  </si>
  <si>
    <t>SU10VJC00255</t>
  </si>
  <si>
    <t>A2GQB100_HLQ05</t>
  </si>
  <si>
    <t>801/PIOMBO</t>
  </si>
  <si>
    <t>SU10VJC00256</t>
  </si>
  <si>
    <t>A2GQB101_HLO33</t>
  </si>
  <si>
    <t>97%CO 3%EA</t>
  </si>
  <si>
    <t>601/CANARINO</t>
  </si>
  <si>
    <t>SU10VJC00257</t>
  </si>
  <si>
    <t>A2GQB101_HLP33</t>
  </si>
  <si>
    <t>208/BLU ASTRALE</t>
  </si>
  <si>
    <t>SU10VJC00258</t>
  </si>
  <si>
    <t>A2GQB106_HLP33</t>
  </si>
  <si>
    <t>SU10VJC00260</t>
  </si>
  <si>
    <t>A2GQB107_HLO33</t>
  </si>
  <si>
    <t>SU10VJC00261</t>
  </si>
  <si>
    <t>A2GQB108_13180</t>
  </si>
  <si>
    <t>231/BLEU NOTTE</t>
  </si>
  <si>
    <t>SU10VJC00262</t>
  </si>
  <si>
    <t>A2GQB115_AKA54</t>
  </si>
  <si>
    <t>SU10VJC00263</t>
  </si>
  <si>
    <t>A2GQB115_HLS33</t>
  </si>
  <si>
    <t>SU10VJC00270</t>
  </si>
  <si>
    <t>A2GQB1F8_36649</t>
  </si>
  <si>
    <t>94%PL 6%EA</t>
  </si>
  <si>
    <t>6103.43.00</t>
  </si>
  <si>
    <t>SU10VJC10011</t>
  </si>
  <si>
    <t>A2GCB112 HDE18</t>
  </si>
  <si>
    <t>100% Leather</t>
  </si>
  <si>
    <t>139/RANA</t>
  </si>
  <si>
    <t>A2GCB112HDE181392910</t>
  </si>
  <si>
    <t>A2GCB112HDE181390210</t>
  </si>
  <si>
    <t>SU10VJC10037</t>
  </si>
  <si>
    <t>A2GEB016 68511</t>
  </si>
  <si>
    <t>147/Savannah</t>
  </si>
  <si>
    <t>A2GEB016685111475410</t>
  </si>
  <si>
    <t>A2GEB016685111470110</t>
  </si>
  <si>
    <t>SU10VJC10049</t>
  </si>
  <si>
    <t>A2GEB0R0 68511</t>
  </si>
  <si>
    <t>A2GEB0R0685111475410</t>
  </si>
  <si>
    <t>A2GEB0R0685111470110</t>
  </si>
  <si>
    <t>SU10VJC10105</t>
  </si>
  <si>
    <t>A2GHB0R5 HEC33</t>
  </si>
  <si>
    <t>SU10VJC10109</t>
  </si>
  <si>
    <t>A2GHB0SA AE27Q</t>
  </si>
  <si>
    <t>99%Cotton 1%Elastane</t>
  </si>
  <si>
    <t>SU10VJC10127</t>
  </si>
  <si>
    <t>A2GIB0T3 AFA54</t>
  </si>
  <si>
    <t>SU10VJC10133</t>
  </si>
  <si>
    <t>A2GLB108 HEC33</t>
  </si>
  <si>
    <t>SU10VJC10180</t>
  </si>
  <si>
    <t>A2GNB0KA HKU33</t>
  </si>
  <si>
    <t>155/PURE MINT</t>
  </si>
  <si>
    <t>SU12</t>
  </si>
  <si>
    <t>SU12VJC00061</t>
  </si>
  <si>
    <t>B1GDB600 08631</t>
  </si>
  <si>
    <t>CAMICIE UOMO</t>
  </si>
  <si>
    <t>B1GDB600086313160210</t>
  </si>
  <si>
    <t>6205.20.00</t>
  </si>
  <si>
    <t>SU12VJC00096</t>
  </si>
  <si>
    <t>B1GDB614 08563</t>
  </si>
  <si>
    <t>B1GDB614085633160210</t>
  </si>
  <si>
    <t>SU12VJC00100</t>
  </si>
  <si>
    <t>B1GDB617 08632</t>
  </si>
  <si>
    <t>B1GDB617086323160210</t>
  </si>
  <si>
    <t>SU12VJC00105</t>
  </si>
  <si>
    <t>B1GDB622 08634</t>
  </si>
  <si>
    <t>B1GDB622086343160210</t>
  </si>
  <si>
    <t>SU12VJC00106</t>
  </si>
  <si>
    <t>B1GDB622 08639</t>
  </si>
  <si>
    <t>75%CO,25%LI</t>
  </si>
  <si>
    <t>701 SABBIA</t>
  </si>
  <si>
    <t>B1GDB622086397010210</t>
  </si>
  <si>
    <t>SU12VJC00109</t>
  </si>
  <si>
    <t>B1GDB624 24347</t>
  </si>
  <si>
    <t>TUR</t>
  </si>
  <si>
    <t>B1GDB624243471480210</t>
  </si>
  <si>
    <t>SU12VJC00110</t>
  </si>
  <si>
    <t>B1GDB625 08634</t>
  </si>
  <si>
    <t>B1GDB625086343160210</t>
  </si>
  <si>
    <t>SU12VJC00118</t>
  </si>
  <si>
    <t>B1GDB635 24347</t>
  </si>
  <si>
    <t>B1GDB635243473160210</t>
  </si>
  <si>
    <t>SU12VJC00171</t>
  </si>
  <si>
    <t>B1GQA6S0_S0076</t>
  </si>
  <si>
    <t>CAMICIA</t>
  </si>
  <si>
    <t>ROMANIE</t>
  </si>
  <si>
    <t>SU12VJC00191</t>
  </si>
  <si>
    <t>B1GQB6R0_S0101</t>
  </si>
  <si>
    <t>SU34</t>
  </si>
  <si>
    <t>SU34VJC10013</t>
  </si>
  <si>
    <t>B3GAB700 36505</t>
  </si>
  <si>
    <t>B3GAB700365050032906</t>
  </si>
  <si>
    <t>6205.30.00</t>
  </si>
  <si>
    <t>SU53</t>
  </si>
  <si>
    <t>SU53VJC00016</t>
  </si>
  <si>
    <t>A2GQA0K1_HKU33</t>
  </si>
  <si>
    <t>158/SHADED SPRUCE</t>
  </si>
  <si>
    <t>SU53VJC00030</t>
  </si>
  <si>
    <t>A2GQA0S0_S0075</t>
  </si>
  <si>
    <t>SU53VJC00051</t>
  </si>
  <si>
    <t>A2GQB009_HLO33</t>
  </si>
  <si>
    <t>SU53VJC00053</t>
  </si>
  <si>
    <t>A2GQB011_AHL54</t>
  </si>
  <si>
    <t>SU53VJC00056</t>
  </si>
  <si>
    <t>A2GQB014_AHL54</t>
  </si>
  <si>
    <t>SU53VJC00058</t>
  </si>
  <si>
    <t>A2GQB016_13180</t>
  </si>
  <si>
    <t>SU53VJC00062</t>
  </si>
  <si>
    <t>A2GQB0KA_HLO33</t>
  </si>
  <si>
    <t>SU53VJC00065</t>
  </si>
  <si>
    <t>A2GQB0KF_64636</t>
  </si>
  <si>
    <t>69%CO 27%PL 4%EA</t>
  </si>
  <si>
    <t>SU53VJC00067</t>
  </si>
  <si>
    <t>A2GQB0KF_64679</t>
  </si>
  <si>
    <t>81%CO 17%PL 2%EA</t>
  </si>
  <si>
    <t>SU53VJC00071</t>
  </si>
  <si>
    <t>A2GQB0KG_S0093</t>
  </si>
  <si>
    <t>SU53VJC00073</t>
  </si>
  <si>
    <t>A2GQB0Q2_HCZ33</t>
  </si>
  <si>
    <t>SU53VJC00074</t>
  </si>
  <si>
    <t>A2GQB0QA_13180</t>
  </si>
  <si>
    <t>SU53VJC00075</t>
  </si>
  <si>
    <t>A2GQB0QA_AH5DO</t>
  </si>
  <si>
    <t>SU53VJC00076</t>
  </si>
  <si>
    <t>A2GQB0QC_S0093</t>
  </si>
  <si>
    <t>SU53VJC00078</t>
  </si>
  <si>
    <t>A2GQB0QF_64678</t>
  </si>
  <si>
    <t>SU53VJC00082</t>
  </si>
  <si>
    <t>A2GQB0QH_HLO33</t>
  </si>
  <si>
    <t>SU53VJC00090</t>
  </si>
  <si>
    <t>A2GQB0SA_AH5DO</t>
  </si>
  <si>
    <t>SU53VJC00101</t>
  </si>
  <si>
    <t>A2GQB0SF_AJCDR</t>
  </si>
  <si>
    <t>SU53VJC00104</t>
  </si>
  <si>
    <t>A2GQB0SF_S0103</t>
  </si>
  <si>
    <t>SU53VJC00107</t>
  </si>
  <si>
    <t>A2GQA0SA_13800</t>
  </si>
  <si>
    <t>SU78</t>
  </si>
  <si>
    <t>SU78VJC00003</t>
  </si>
  <si>
    <t>A4GBB12813116</t>
  </si>
  <si>
    <t>PANTAL.CORTI UOMO</t>
  </si>
  <si>
    <t>A4GBB128131160030208</t>
  </si>
  <si>
    <t>U10</t>
  </si>
  <si>
    <t>U10VJO10001</t>
  </si>
  <si>
    <t>A2GRB0K1 60143</t>
  </si>
  <si>
    <t>6203.42.11</t>
  </si>
  <si>
    <t>U22</t>
  </si>
  <si>
    <t>U22VJC00003</t>
  </si>
  <si>
    <t>E5GQB918 04644</t>
  </si>
  <si>
    <t>PIUMINO</t>
  </si>
  <si>
    <t>85%Viscose 15%Polyestere</t>
  </si>
  <si>
    <t>6201.93.00</t>
  </si>
  <si>
    <t>U34</t>
  </si>
  <si>
    <t>U34VJO00003</t>
  </si>
  <si>
    <t>B3GQB7T2 36610 or</t>
  </si>
  <si>
    <t>XXL</t>
  </si>
  <si>
    <t>TR</t>
  </si>
  <si>
    <t>U34VJO00020</t>
  </si>
  <si>
    <t>B3GSB71C 36609</t>
  </si>
  <si>
    <t>253/PALACE BLUE</t>
  </si>
  <si>
    <t>U53</t>
  </si>
  <si>
    <t>U53VJO00002</t>
  </si>
  <si>
    <t>A2GQB0S1 13180 or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</si>
  <si>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</si>
  <si>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</si>
  <si>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</si>
  <si>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</si>
  <si>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</si>
  <si>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</si>
  <si>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</si>
  <si>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</si>
  <si>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</si>
  <si>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</si>
  <si>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</si>
  <si>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</si>
  <si>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</si>
  <si>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</si>
  <si>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WHS</t>
  </si>
  <si>
    <t>IMAGE</t>
  </si>
  <si>
    <t>GENDER</t>
  </si>
  <si>
    <t>RRP</t>
  </si>
  <si>
    <t/>
  </si>
  <si>
    <t>WOMEN</t>
  </si>
  <si>
    <t>MEN</t>
  </si>
  <si>
    <t>TOT PRICE</t>
  </si>
  <si>
    <t>TOT WHS</t>
  </si>
  <si>
    <t>TOT RRP</t>
  </si>
  <si>
    <t>CATEGORY</t>
  </si>
  <si>
    <t>JEANS</t>
  </si>
  <si>
    <t>T-SHIRTS</t>
  </si>
  <si>
    <t>SHIRTS</t>
  </si>
  <si>
    <t>PANTS</t>
  </si>
  <si>
    <t>JACKETS</t>
  </si>
  <si>
    <t>SUITS</t>
  </si>
  <si>
    <t>SWEATERS</t>
  </si>
  <si>
    <t>SHOES</t>
  </si>
  <si>
    <t>AVG WHS</t>
  </si>
  <si>
    <t xml:space="preserve">QTY </t>
  </si>
  <si>
    <t xml:space="preserve">TOT WHS </t>
  </si>
  <si>
    <t xml:space="preserve">TOT RRP </t>
  </si>
  <si>
    <t>TOTALS</t>
  </si>
  <si>
    <t>TOT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</si>
</sst>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\€\ #,##0.00"/>
    <numFmt numFmtId="165" formatCode="&quot;€&quot;\ #,##0.00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6" tint="-0.249977111117893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13" xfId="0" pivotButton="1" applyBorder="1" applyAlignment="1">
      <alignment horizontal="left" vertical="center"/>
    </xf>
    <xf numFmtId="3" fontId="0" fillId="0" borderId="13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6" fillId="0" borderId="20" xfId="0" applyNumberFormat="1" applyFont="1" applyBorder="1" applyAlignment="1">
      <alignment horizontal="center" vertical="center"/>
    </xf>
    <xf numFmtId="165" fontId="16" fillId="33" borderId="19" xfId="0" applyNumberFormat="1" applyFont="1" applyFill="1" applyBorder="1" applyAlignment="1">
      <alignment vertical="center"/>
    </xf>
    <xf numFmtId="165" fontId="18" fillId="0" borderId="15" xfId="0" applyNumberFormat="1" applyFont="1" applyBorder="1" applyAlignment="1">
      <alignment vertical="center"/>
    </xf>
    <xf numFmtId="165" fontId="16" fillId="33" borderId="15" xfId="0" applyNumberFormat="1" applyFon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3" fontId="0" fillId="0" borderId="13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16" fillId="0" borderId="13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15" xfId="0" applyFont="1" applyBorder="1"/>
    <xf numFmtId="0" fontId="19" fillId="0" borderId="17" xfId="0" applyFont="1" applyBorder="1"/>
    <xf numFmtId="0" fontId="19" fillId="0" borderId="14" xfId="0" applyFont="1" applyBorder="1"/>
    <xf numFmtId="0" fontId="19" fillId="0" borderId="16" xfId="0" applyFont="1" applyBorder="1"/>
    <xf numFmtId="0" fontId="19" fillId="0" borderId="18" xfId="0" applyFont="1" applyBorder="1"/>
    <xf numFmtId="0" fontId="20" fillId="0" borderId="20" xfId="0" applyFont="1" applyBorder="1" applyAlignment="1">
      <alignment horizontal="center" vertical="center"/>
    </xf>
    <xf numFmtId="0" fontId="20" fillId="34" borderId="20" xfId="0" applyFont="1" applyFill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1" fontId="20" fillId="0" borderId="20" xfId="0" applyNumberFormat="1" applyFont="1" applyBorder="1" applyAlignment="1">
      <alignment horizontal="center" vertical="center"/>
    </xf>
    <xf numFmtId="0" fontId="19" fillId="0" borderId="21" xfId="0" applyFont="1" applyBorder="1"/>
    <xf numFmtId="0" fontId="19" fillId="34" borderId="21" xfId="0" applyFont="1" applyFill="1" applyBorder="1"/>
    <xf numFmtId="44" fontId="19" fillId="0" borderId="21" xfId="1" applyFont="1" applyBorder="1"/>
    <xf numFmtId="1" fontId="19" fillId="0" borderId="21" xfId="0" applyNumberFormat="1" applyFont="1" applyBorder="1"/>
    <xf numFmtId="3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19" fillId="0" borderId="11" xfId="0" applyFont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6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3" formatCode="#,##0"/>
    </dxf>
    <dxf>
      <numFmt numFmtId="3" formatCode="#,##0"/>
    </dxf>
    <dxf>
      <numFmt numFmtId="165" formatCode="&quot;€&quot;\ #,##0.00"/>
    </dxf>
    <dxf>
      <numFmt numFmtId="165" formatCode="&quot;€&quot;\ #,##0.0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65" formatCode="&quot;€&quot;\ #,##0.00"/>
    </dxf>
    <dxf>
      <numFmt numFmtId="165" formatCode="&quot;€&quot;\ #,##0.00"/>
    </dxf>
    <dxf>
      <numFmt numFmtId="3" formatCode="#,##0"/>
    </dxf>
    <dxf>
      <numFmt numFmtId="3" formatCode="#,##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8</xdr:row>
      <xdr:rowOff>60960</xdr:rowOff>
    </xdr:from>
    <xdr:to>
      <xdr:col>0</xdr:col>
      <xdr:colOff>809626</xdr:colOff>
      <xdr:row>8</xdr:row>
      <xdr:rowOff>1203960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B7FEFE26-F94F-CA78-0FD3-1E56AC7AD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25908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121</xdr:row>
      <xdr:rowOff>60955</xdr:rowOff>
    </xdr:from>
    <xdr:to>
      <xdr:col>0</xdr:col>
      <xdr:colOff>809626</xdr:colOff>
      <xdr:row>121</xdr:row>
      <xdr:rowOff>1203955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B82E1321-1A60-38D8-9B8F-E207BD347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1516867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122</xdr:row>
      <xdr:rowOff>60962</xdr:rowOff>
    </xdr:from>
    <xdr:to>
      <xdr:col>0</xdr:col>
      <xdr:colOff>809626</xdr:colOff>
      <xdr:row>122</xdr:row>
      <xdr:rowOff>1203962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38AD66DB-D8E8-6A2D-E191-4CC424AAE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16433602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123</xdr:row>
      <xdr:rowOff>60958</xdr:rowOff>
    </xdr:from>
    <xdr:to>
      <xdr:col>0</xdr:col>
      <xdr:colOff>809626</xdr:colOff>
      <xdr:row>123</xdr:row>
      <xdr:rowOff>1203958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C888E11D-CA9E-7BFB-308D-299E57338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1769851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127</xdr:row>
      <xdr:rowOff>60962</xdr:rowOff>
    </xdr:from>
    <xdr:to>
      <xdr:col>0</xdr:col>
      <xdr:colOff>809626</xdr:colOff>
      <xdr:row>127</xdr:row>
      <xdr:rowOff>1203962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FA87CF9B-DE7A-9A01-FB5C-26B3C1EEE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22758202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128</xdr:row>
      <xdr:rowOff>60958</xdr:rowOff>
    </xdr:from>
    <xdr:to>
      <xdr:col>0</xdr:col>
      <xdr:colOff>809626</xdr:colOff>
      <xdr:row>128</xdr:row>
      <xdr:rowOff>1203958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3AE0FE67-D6A8-9DB7-6A13-BF5235525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2402311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130</xdr:row>
      <xdr:rowOff>60960</xdr:rowOff>
    </xdr:from>
    <xdr:to>
      <xdr:col>0</xdr:col>
      <xdr:colOff>809626</xdr:colOff>
      <xdr:row>130</xdr:row>
      <xdr:rowOff>1203960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FEF19DA1-5166-E628-F2C1-EBA96ABC3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265529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133</xdr:row>
      <xdr:rowOff>60958</xdr:rowOff>
    </xdr:from>
    <xdr:to>
      <xdr:col>0</xdr:col>
      <xdr:colOff>809626</xdr:colOff>
      <xdr:row>133</xdr:row>
      <xdr:rowOff>1203958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622BAAAD-9D0C-3241-D00F-2D839C41D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3034771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135</xdr:row>
      <xdr:rowOff>60960</xdr:rowOff>
    </xdr:from>
    <xdr:to>
      <xdr:col>0</xdr:col>
      <xdr:colOff>809626</xdr:colOff>
      <xdr:row>135</xdr:row>
      <xdr:rowOff>1203960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F4D4CCAB-4C33-E073-2906-17A1F91AE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328775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138</xdr:row>
      <xdr:rowOff>60958</xdr:rowOff>
    </xdr:from>
    <xdr:to>
      <xdr:col>0</xdr:col>
      <xdr:colOff>809626</xdr:colOff>
      <xdr:row>138</xdr:row>
      <xdr:rowOff>1203958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DCE57211-D9CE-41CA-3120-A3B06F0B1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3667231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140</xdr:row>
      <xdr:rowOff>60960</xdr:rowOff>
    </xdr:from>
    <xdr:to>
      <xdr:col>0</xdr:col>
      <xdr:colOff>809626</xdr:colOff>
      <xdr:row>140</xdr:row>
      <xdr:rowOff>1203960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A4A333FA-5520-B41C-5330-13AF3E71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392021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141</xdr:row>
      <xdr:rowOff>60955</xdr:rowOff>
    </xdr:from>
    <xdr:to>
      <xdr:col>0</xdr:col>
      <xdr:colOff>809626</xdr:colOff>
      <xdr:row>141</xdr:row>
      <xdr:rowOff>1203955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B46B0386-EF50-0B57-ED16-8E8610DF0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4046707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142</xdr:row>
      <xdr:rowOff>60962</xdr:rowOff>
    </xdr:from>
    <xdr:to>
      <xdr:col>0</xdr:col>
      <xdr:colOff>809626</xdr:colOff>
      <xdr:row>142</xdr:row>
      <xdr:rowOff>1203962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7EFB095D-001B-9601-A7DF-71397B2F6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41732002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143</xdr:row>
      <xdr:rowOff>60958</xdr:rowOff>
    </xdr:from>
    <xdr:to>
      <xdr:col>0</xdr:col>
      <xdr:colOff>809626</xdr:colOff>
      <xdr:row>143</xdr:row>
      <xdr:rowOff>1203958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C2955715-07BA-504C-F9E5-7AB1161C9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4299691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144</xdr:row>
      <xdr:rowOff>60965</xdr:rowOff>
    </xdr:from>
    <xdr:to>
      <xdr:col>0</xdr:col>
      <xdr:colOff>809626</xdr:colOff>
      <xdr:row>144</xdr:row>
      <xdr:rowOff>1203965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BC578798-12C2-4D7C-A743-EC194EDB8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4426184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145</xdr:row>
      <xdr:rowOff>60960</xdr:rowOff>
    </xdr:from>
    <xdr:to>
      <xdr:col>0</xdr:col>
      <xdr:colOff>809626</xdr:colOff>
      <xdr:row>145</xdr:row>
      <xdr:rowOff>1203960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5D6DDA6A-61A8-F964-6224-7D91ADD49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455267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151</xdr:row>
      <xdr:rowOff>60960</xdr:rowOff>
    </xdr:from>
    <xdr:to>
      <xdr:col>0</xdr:col>
      <xdr:colOff>809626</xdr:colOff>
      <xdr:row>151</xdr:row>
      <xdr:rowOff>1203960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7325D963-79B0-219C-EEAA-81DE5E2E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518513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180</xdr:row>
      <xdr:rowOff>60960</xdr:rowOff>
    </xdr:from>
    <xdr:to>
      <xdr:col>0</xdr:col>
      <xdr:colOff>809626</xdr:colOff>
      <xdr:row>180</xdr:row>
      <xdr:rowOff>1203960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FBA94C4A-8B3C-459A-D116-9F85349DC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834743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181</xdr:row>
      <xdr:rowOff>60955</xdr:rowOff>
    </xdr:from>
    <xdr:to>
      <xdr:col>0</xdr:col>
      <xdr:colOff>809626</xdr:colOff>
      <xdr:row>181</xdr:row>
      <xdr:rowOff>1203955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E14DAB8E-65FF-FCC4-7C89-3E142C214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8473927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182</xdr:row>
      <xdr:rowOff>60962</xdr:rowOff>
    </xdr:from>
    <xdr:to>
      <xdr:col>0</xdr:col>
      <xdr:colOff>809626</xdr:colOff>
      <xdr:row>182</xdr:row>
      <xdr:rowOff>1203962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B18BACCF-D23F-EC18-3034-824340CB0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86004202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183</xdr:row>
      <xdr:rowOff>60958</xdr:rowOff>
    </xdr:from>
    <xdr:to>
      <xdr:col>0</xdr:col>
      <xdr:colOff>809626</xdr:colOff>
      <xdr:row>183</xdr:row>
      <xdr:rowOff>1203958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20E5ECF3-4F56-1F55-457C-9126CDFAE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8726911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184</xdr:row>
      <xdr:rowOff>60965</xdr:rowOff>
    </xdr:from>
    <xdr:to>
      <xdr:col>0</xdr:col>
      <xdr:colOff>809626</xdr:colOff>
      <xdr:row>184</xdr:row>
      <xdr:rowOff>1203965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26A15528-446F-135E-ADEF-C7D8F3EF2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8853404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185</xdr:row>
      <xdr:rowOff>60960</xdr:rowOff>
    </xdr:from>
    <xdr:to>
      <xdr:col>0</xdr:col>
      <xdr:colOff>809626</xdr:colOff>
      <xdr:row>185</xdr:row>
      <xdr:rowOff>1203960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3D818201-DBE2-44A7-EE7F-B49C600FA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897989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187</xdr:row>
      <xdr:rowOff>60962</xdr:rowOff>
    </xdr:from>
    <xdr:to>
      <xdr:col>0</xdr:col>
      <xdr:colOff>809626</xdr:colOff>
      <xdr:row>187</xdr:row>
      <xdr:rowOff>1203962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7B7C23F8-55C8-7B8B-FD88-2B2C0EBC0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92328802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189</xdr:row>
      <xdr:rowOff>60965</xdr:rowOff>
    </xdr:from>
    <xdr:to>
      <xdr:col>0</xdr:col>
      <xdr:colOff>809626</xdr:colOff>
      <xdr:row>189</xdr:row>
      <xdr:rowOff>1203965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87736056-5FF3-DBBC-3216-EBFF50050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19485864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200</xdr:row>
      <xdr:rowOff>60958</xdr:rowOff>
    </xdr:from>
    <xdr:to>
      <xdr:col>0</xdr:col>
      <xdr:colOff>809626</xdr:colOff>
      <xdr:row>200</xdr:row>
      <xdr:rowOff>1203958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05577680-7E50-731D-086C-6DA97483E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20624291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201</xdr:row>
      <xdr:rowOff>60965</xdr:rowOff>
    </xdr:from>
    <xdr:to>
      <xdr:col>0</xdr:col>
      <xdr:colOff>809626</xdr:colOff>
      <xdr:row>201</xdr:row>
      <xdr:rowOff>1203965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6137DAF2-9A65-47AC-D57C-943E6CC94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20750784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218</xdr:row>
      <xdr:rowOff>60970</xdr:rowOff>
    </xdr:from>
    <xdr:to>
      <xdr:col>0</xdr:col>
      <xdr:colOff>809549</xdr:colOff>
      <xdr:row>218</xdr:row>
      <xdr:rowOff>1203970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D436F1D0-C01D-C7AF-50E3-602FE6759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486" y="225216730"/>
          <a:ext cx="761923" cy="1143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ERSACE%20JEAN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uthor" refreshedDate="45685.504109606482" createdVersion="5" refreshedVersion="5" minRefreshableVersion="3" recordCount="222">
  <cacheSource type="worksheet">
    <worksheetSource ref="B3:V225" sheet="Offer" r:id="rId2"/>
  </cacheSource>
  <cacheFields count="22">
    <cacheField name="GENDER" numFmtId="0">
      <sharedItems count="2">
        <s v="WOMEN"/>
        <s v="MEN"/>
      </sharedItems>
    </cacheField>
    <cacheField name="BRAND" numFmtId="0">
      <sharedItems/>
    </cacheField>
    <cacheField name="CATEGORY" numFmtId="0">
      <sharedItems count="9">
        <s v="PANTS"/>
        <s v="SUITS"/>
        <s v="SHOES"/>
        <s v="T-SHIRTS"/>
        <s v="SHORTS"/>
        <s v="SWEATERS"/>
        <s v="JACKETS"/>
        <s v="JEANS"/>
        <s v="SHIRTS"/>
      </sharedItems>
    </cacheField>
    <cacheField name="DESCRIPTION" numFmtId="0">
      <sharedItems/>
    </cacheField>
    <cacheField name="COMPOSITION" numFmtId="0">
      <sharedItems/>
    </cacheField>
    <cacheField name="MADE" numFmtId="0">
      <sharedItems/>
    </cacheField>
    <cacheField name="TYPE" numFmtId="0">
      <sharedItems/>
    </cacheField>
    <cacheField name="ITEM" numFmtId="0">
      <sharedItems/>
    </cacheField>
    <cacheField name="SKU" numFmtId="0">
      <sharedItems/>
    </cacheField>
    <cacheField name="COLOR" numFmtId="0">
      <sharedItems containsMixedTypes="1" containsNumber="1" containsInteger="1" minValue="3" maxValue="899"/>
    </cacheField>
    <cacheField name="SIZE" numFmtId="0">
      <sharedItems containsMixedTypes="1" containsNumber="1" containsInteger="1" minValue="24" maxValue="56"/>
    </cacheField>
    <cacheField name="QTY" numFmtId="0">
      <sharedItems containsSemiMixedTypes="0" containsString="0" containsNumber="1" containsInteger="1" minValue="1" maxValue="27"/>
    </cacheField>
    <cacheField name="QTY REF" numFmtId="0">
      <sharedItems containsMixedTypes="1" containsNumber="1" containsInteger="1" minValue="1" maxValue="55"/>
    </cacheField>
    <cacheField name="PRICE" numFmtId="44">
      <sharedItems containsSemiMixedTypes="0" containsString="0" containsNumber="1" minValue="18.3" maxValue="87"/>
    </cacheField>
    <cacheField name="WHS" numFmtId="44">
      <sharedItems containsSemiMixedTypes="0" containsString="0" containsNumber="1" containsInteger="1" minValue="61" maxValue="290"/>
    </cacheField>
    <cacheField name="RRP" numFmtId="44">
      <sharedItems containsSemiMixedTypes="0" containsString="0" containsNumber="1" containsInteger="1" minValue="146" maxValue="696"/>
    </cacheField>
    <cacheField name="BARCODE 1" numFmtId="1">
      <sharedItems containsMixedTypes="1" containsNumber="1" containsInteger="1" minValue="2000034015009" maxValue="8057006779920"/>
    </cacheField>
    <cacheField name="BARCODE 2" numFmtId="1">
      <sharedItems containsMixedTypes="1" containsNumber="1" containsInteger="1" minValue="2000032603628" maxValue="8057006340045"/>
    </cacheField>
    <cacheField name="HTS CODE" numFmtId="0">
      <sharedItems/>
    </cacheField>
    <cacheField name="TOT PRICE" numFmtId="0">
      <sharedItems containsSemiMixedTypes="0" containsString="0" containsNumber="1" minValue="18.3" maxValue="1215"/>
    </cacheField>
    <cacheField name="TOT WHS" numFmtId="0">
      <sharedItems containsSemiMixedTypes="0" containsString="0" containsNumber="1" containsInteger="1" minValue="61" maxValue="4050"/>
    </cacheField>
    <cacheField name="TOT RRP" numFmtId="0">
      <sharedItems containsSemiMixedTypes="0" containsString="0" containsNumber="1" containsInteger="1" minValue="146" maxValue="97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">
  <r>
    <x v="0"/>
    <s v="VERSACE JEANS"/>
    <x v="0"/>
    <s v="TROUSER"/>
    <s v="91%Polyestere 9%Elastane"/>
    <s v="Made in Italy"/>
    <s v="D10"/>
    <s v="D10VJO00008"/>
    <s v="A1HSB152 05470"/>
    <s v="899/NERO"/>
    <n v="40"/>
    <n v="4"/>
    <n v="5"/>
    <n v="64.5"/>
    <n v="215"/>
    <n v="516"/>
    <n v="8057006664394"/>
    <s v="*"/>
    <s v="*"/>
    <n v="258"/>
    <n v="860"/>
    <n v="2064"/>
  </r>
  <r>
    <x v="0"/>
    <s v="VERSACE JEANS"/>
    <x v="0"/>
    <s v="TROUSER"/>
    <s v="91%Polyestere 9%Elastane"/>
    <s v="Made in Italy"/>
    <s v="D10"/>
    <s v="D10VJO00008"/>
    <s v="A1HSB152 05470"/>
    <s v="899/NERO"/>
    <n v="42"/>
    <n v="1"/>
    <s v=""/>
    <n v="64.5"/>
    <n v="215"/>
    <n v="516"/>
    <n v="8057006772969"/>
    <s v="*"/>
    <s v="*"/>
    <n v="64.5"/>
    <n v="215"/>
    <n v="516"/>
  </r>
  <r>
    <x v="0"/>
    <s v="VERSACE JEANS"/>
    <x v="1"/>
    <s v="ABITO"/>
    <s v="78%Cotton 19%Ny 3%Ea"/>
    <s v="Made in Italy"/>
    <s v="D20"/>
    <s v="D20VJO10002"/>
    <s v="D2HRB432 08769"/>
    <s v="899/NERO"/>
    <n v="44"/>
    <n v="1"/>
    <n v="3"/>
    <n v="45.9"/>
    <n v="153"/>
    <n v="367"/>
    <n v="8057006628037"/>
    <s v="*"/>
    <s v="6204.42.00"/>
    <n v="45.9"/>
    <n v="153"/>
    <n v="367"/>
  </r>
  <r>
    <x v="0"/>
    <s v="VERSACE JEANS"/>
    <x v="1"/>
    <s v="ABITO"/>
    <s v="78%Cotton 19%Ny 3%Ea"/>
    <s v="Made in Italy"/>
    <s v="D20"/>
    <s v="D20VJO10002"/>
    <s v="D2HRB432 08769"/>
    <s v="899/NERO"/>
    <n v="48"/>
    <n v="1"/>
    <s v=""/>
    <n v="45.9"/>
    <n v="153"/>
    <n v="367"/>
    <n v="8057006628051"/>
    <s v="*"/>
    <s v="6204.42.00"/>
    <n v="45.9"/>
    <n v="153"/>
    <n v="367"/>
  </r>
  <r>
    <x v="0"/>
    <s v="VERSACE JEANS"/>
    <x v="1"/>
    <s v="ABITO"/>
    <s v="78%Cotton 19%Ny 3%Ea"/>
    <s v="Made in Italy"/>
    <s v="D20"/>
    <s v="D20VJO10002"/>
    <s v="D2HRB432 08769"/>
    <s v="899/NERO"/>
    <n v="50"/>
    <n v="1"/>
    <s v=""/>
    <n v="45.9"/>
    <n v="153"/>
    <n v="367"/>
    <n v="8057006628068"/>
    <s v="*"/>
    <s v="6204.42.00"/>
    <n v="45.9"/>
    <n v="153"/>
    <n v="367"/>
  </r>
  <r>
    <x v="0"/>
    <s v="VERSACE JEANS"/>
    <x v="2"/>
    <s v="SCARPA"/>
    <s v="100%Polyestere"/>
    <s v="Made in China"/>
    <s v="D29"/>
    <s v="D29VJC00001"/>
    <s v="E0HQBS12 75479"/>
    <n v="899"/>
    <n v="38"/>
    <n v="1"/>
    <n v="2"/>
    <n v="53.7"/>
    <n v="179"/>
    <n v="430"/>
    <n v="8057006375047"/>
    <s v="*"/>
    <s v="6402.99.98"/>
    <n v="53.7"/>
    <n v="179"/>
    <n v="430"/>
  </r>
  <r>
    <x v="0"/>
    <s v="VERSACE JEANS"/>
    <x v="2"/>
    <s v="SCARPA"/>
    <s v="100%Polyestere"/>
    <s v="Made in China"/>
    <s v="D29"/>
    <s v="D29VJC00001"/>
    <s v="E0HQBS12 75479"/>
    <n v="899"/>
    <n v="39"/>
    <n v="1"/>
    <s v=""/>
    <n v="53.7"/>
    <n v="179"/>
    <n v="430"/>
    <n v="8057006375054"/>
    <s v="*"/>
    <s v="6402.99.98"/>
    <n v="53.7"/>
    <n v="179"/>
    <n v="430"/>
  </r>
  <r>
    <x v="0"/>
    <s v="VERSACE JEANS"/>
    <x v="3"/>
    <s v="T-SHIRT"/>
    <s v="90%Cotton 10%Elastane"/>
    <s v="Made in Bulgarie"/>
    <s v="D34"/>
    <s v="D34VJO00008"/>
    <s v="B2HSB7G7 36272"/>
    <s v="899/NERO"/>
    <s v="M"/>
    <n v="1"/>
    <n v="1"/>
    <n v="26.1"/>
    <n v="87"/>
    <n v="209"/>
    <n v="8057006779920"/>
    <s v="*"/>
    <s v="*"/>
    <n v="26.1"/>
    <n v="87"/>
    <n v="209"/>
  </r>
  <r>
    <x v="0"/>
    <s v="VERSACE JEANS"/>
    <x v="3"/>
    <s v="T-SHIRT"/>
    <s v="100%Cotton"/>
    <s v="Made in Italy"/>
    <s v="D34"/>
    <s v="D34VJO10001"/>
    <s v="B2HRB709 10567"/>
    <s v="899/NERO"/>
    <n v="44"/>
    <n v="1"/>
    <n v="7"/>
    <n v="33.9"/>
    <n v="113"/>
    <n v="271"/>
    <n v="8057006607049"/>
    <s v="*"/>
    <s v="6109.10.00"/>
    <n v="33.9"/>
    <n v="113"/>
    <n v="271"/>
  </r>
  <r>
    <x v="0"/>
    <s v="VERSACE JEANS"/>
    <x v="3"/>
    <s v="T-SHIRT"/>
    <s v="100%Cotton"/>
    <s v="Made in Italy"/>
    <s v="D34"/>
    <s v="D34VJO10001"/>
    <s v="B2HRB709 10567"/>
    <s v="899/NERO"/>
    <n v="46"/>
    <n v="2"/>
    <s v=""/>
    <n v="33.9"/>
    <n v="113"/>
    <n v="271"/>
    <n v="8057006607056"/>
    <s v="*"/>
    <s v="6109.10.00"/>
    <n v="67.8"/>
    <n v="226"/>
    <n v="542"/>
  </r>
  <r>
    <x v="0"/>
    <s v="VERSACE JEANS"/>
    <x v="3"/>
    <s v="T-SHIRT"/>
    <s v="100%Cotton"/>
    <s v="Made in Italy"/>
    <s v="D34"/>
    <s v="D34VJO10001"/>
    <s v="B2HRB709 10567"/>
    <s v="899/NERO"/>
    <n v="48"/>
    <n v="3"/>
    <s v=""/>
    <n v="33.9"/>
    <n v="113"/>
    <n v="271"/>
    <n v="8057006607063"/>
    <s v="*"/>
    <s v="6109.10.00"/>
    <n v="101.69999999999999"/>
    <n v="339"/>
    <n v="813"/>
  </r>
  <r>
    <x v="0"/>
    <s v="VERSACE JEANS"/>
    <x v="3"/>
    <s v="T-SHIRT"/>
    <s v="100%Cotton"/>
    <s v="Made in Italy"/>
    <s v="D34"/>
    <s v="D34VJO10001"/>
    <s v="B2HRB709 10567"/>
    <s v="899/NERO"/>
    <n v="50"/>
    <n v="1"/>
    <s v=""/>
    <n v="33.9"/>
    <n v="113"/>
    <n v="271"/>
    <n v="8057006607070"/>
    <s v="*"/>
    <s v="6109.10.00"/>
    <n v="33.9"/>
    <n v="113"/>
    <n v="271"/>
  </r>
  <r>
    <x v="0"/>
    <s v="VERSACE JEANS"/>
    <x v="4"/>
    <s v="SHORTS"/>
    <s v="94%Polyestere 6%Elastane"/>
    <s v="Made in Turkey"/>
    <s v="D78"/>
    <s v="D78VJO10001"/>
    <s v="A3HRB181 65013"/>
    <s v="899/NERO"/>
    <s v="S"/>
    <n v="1"/>
    <n v="1"/>
    <n v="32.1"/>
    <n v="107"/>
    <n v="257"/>
    <n v="8057006563772"/>
    <s v="*"/>
    <s v="6204.61.10"/>
    <n v="32.1"/>
    <n v="107"/>
    <n v="257"/>
  </r>
  <r>
    <x v="0"/>
    <s v="VERSACE JEANS"/>
    <x v="0"/>
    <s v="PANT.  SLIM CONT POCKET LION"/>
    <s v="98%CO 2%EA"/>
    <s v="Made in Italy"/>
    <s v="SD10"/>
    <s v="SD10VJC00215"/>
    <s v="A1HGA0SB HED33"/>
    <s v="206/ACQUA MARINA"/>
    <n v="26"/>
    <n v="1"/>
    <n v="1"/>
    <n v="25.5"/>
    <n v="85"/>
    <n v="204"/>
    <n v="2200000121608"/>
    <n v="2000033973850"/>
    <s v="*"/>
    <n v="25.5"/>
    <n v="85"/>
    <n v="204"/>
  </r>
  <r>
    <x v="0"/>
    <s v="VERSACE JEANS"/>
    <x v="0"/>
    <s v="PANTALONE"/>
    <s v="100%VI"/>
    <s v="ALBANIA"/>
    <s v="SD10"/>
    <s v="SD10VJC00228"/>
    <s v="A1HQA103_07493"/>
    <s v="245/COBALTO"/>
    <n v="40"/>
    <n v="2"/>
    <n v="2"/>
    <n v="50.1"/>
    <n v="167"/>
    <n v="401"/>
    <n v="2000040100317"/>
    <s v="*"/>
    <s v="6204.69.50"/>
    <n v="100.2"/>
    <n v="334"/>
    <n v="802"/>
  </r>
  <r>
    <x v="0"/>
    <s v="VERSACE JEANS"/>
    <x v="0"/>
    <s v="PANTALONE"/>
    <s v="100%VI"/>
    <s v="ALBANIA"/>
    <s v="SD10"/>
    <s v="SD10VJC00228"/>
    <s v="A1HQA103_07493"/>
    <s v="899/NERO"/>
    <n v="40"/>
    <n v="1"/>
    <n v="1"/>
    <n v="50.1"/>
    <n v="167"/>
    <n v="401"/>
    <n v="8057006218832"/>
    <n v="2000040100157"/>
    <s v="6204.69.50"/>
    <n v="50.1"/>
    <n v="167"/>
    <n v="401"/>
  </r>
  <r>
    <x v="0"/>
    <s v="VERSACE JEANS"/>
    <x v="0"/>
    <s v="PANTALONE"/>
    <s v="100%CO"/>
    <s v="TURKEY"/>
    <s v="SD10"/>
    <s v="SD10VJC00250"/>
    <s v="A1HQB155_36245"/>
    <s v="803/FUMO DI LONDRA"/>
    <s v="S"/>
    <n v="2"/>
    <n v="2"/>
    <n v="57.9"/>
    <n v="193"/>
    <n v="463"/>
    <n v="8057006372725"/>
    <n v="2000040104698"/>
    <s v="6104.62.00"/>
    <n v="115.8"/>
    <n v="386"/>
    <n v="926"/>
  </r>
  <r>
    <x v="0"/>
    <s v="VERSACE JEANS"/>
    <x v="0"/>
    <s v="PANTALONE"/>
    <s v="98%Cotton 2%Elastane"/>
    <s v="Made in Italy"/>
    <s v="SD10"/>
    <s v="SD10VJC10042"/>
    <s v="A1HGB002 AF93D"/>
    <s v="899/NERO"/>
    <n v="27"/>
    <n v="1"/>
    <n v="1"/>
    <n v="37.200000000000003"/>
    <n v="124"/>
    <n v="298"/>
    <n v="2200000352101"/>
    <s v="*"/>
    <s v="6204.62.31"/>
    <n v="37.200000000000003"/>
    <n v="124"/>
    <n v="298"/>
  </r>
  <r>
    <x v="0"/>
    <s v="VERSACE JEANS"/>
    <x v="0"/>
    <s v="PANTALONE"/>
    <s v="98%Cotton 2%Elastane"/>
    <s v="Made in Italy"/>
    <s v="SD10"/>
    <s v="SD10VJC10059"/>
    <s v="A1HHB0K6 HHZ33"/>
    <s v="003/BIANCO OTTICO"/>
    <n v="26"/>
    <n v="1"/>
    <n v="1"/>
    <n v="27.6"/>
    <n v="92"/>
    <n v="221"/>
    <n v="2200000466624"/>
    <s v="*"/>
    <s v="6204.62.39"/>
    <n v="27.6"/>
    <n v="92"/>
    <n v="221"/>
  </r>
  <r>
    <x v="0"/>
    <s v="VERSACE JEANS"/>
    <x v="0"/>
    <s v="PANTALONE"/>
    <s v="98%Cotton 2%Elastane"/>
    <s v="Made in Italy"/>
    <s v="SD10"/>
    <s v="SD10VJC10077"/>
    <s v="A1HMB0HA HK3C2"/>
    <s v="741/MATTONE BIS"/>
    <n v="26"/>
    <n v="1"/>
    <n v="1"/>
    <n v="55.8"/>
    <n v="186"/>
    <n v="446"/>
    <n v="2200001144637"/>
    <s v="*"/>
    <s v="6204.62.39"/>
    <n v="55.8"/>
    <n v="186"/>
    <n v="446"/>
  </r>
  <r>
    <x v="0"/>
    <s v="VERSACE JEANS"/>
    <x v="0"/>
    <s v="PANTALONE"/>
    <s v="98%Cotton 2%Elastane"/>
    <s v="Made in Italy"/>
    <s v="SD10"/>
    <s v="SD10VJC10088"/>
    <s v="A1HNA006 HJPG5"/>
    <s v="003/BIANCO OTTICO"/>
    <n v="24"/>
    <n v="1"/>
    <n v="7"/>
    <n v="46.5"/>
    <n v="155"/>
    <n v="372"/>
    <n v="2200001396173"/>
    <s v="*"/>
    <s v="6204.62.39"/>
    <n v="46.5"/>
    <n v="155"/>
    <n v="372"/>
  </r>
  <r>
    <x v="0"/>
    <s v="VERSACE JEANS"/>
    <x v="0"/>
    <s v="PANTALONE"/>
    <s v="98%Cotton 2%Elastane"/>
    <s v="Made in Italy"/>
    <s v="SD10"/>
    <s v="SD10VJC10088"/>
    <s v="A1HNA006 HJPG5"/>
    <s v="003/BIANCO OTTICO"/>
    <n v="25"/>
    <n v="1"/>
    <s v=""/>
    <n v="46.5"/>
    <n v="155"/>
    <n v="372"/>
    <n v="2200001396180"/>
    <s v="*"/>
    <s v="6204.62.39"/>
    <n v="46.5"/>
    <n v="155"/>
    <n v="372"/>
  </r>
  <r>
    <x v="0"/>
    <s v="VERSACE JEANS"/>
    <x v="0"/>
    <s v="PANTALONE"/>
    <s v="98%Cotton 2%Elastane"/>
    <s v="Made in Italy"/>
    <s v="SD10"/>
    <s v="SD10VJC10088"/>
    <s v="A1HNA006 HJPG5"/>
    <s v="003/BIANCO OTTICO"/>
    <n v="26"/>
    <n v="4"/>
    <s v=""/>
    <n v="46.5"/>
    <n v="155"/>
    <n v="372"/>
    <n v="2200001223479"/>
    <s v="*"/>
    <s v="6204.62.39"/>
    <n v="186"/>
    <n v="620"/>
    <n v="1488"/>
  </r>
  <r>
    <x v="0"/>
    <s v="VERSACE JEANS"/>
    <x v="0"/>
    <s v="PANTALONE"/>
    <s v="98%Cotton 2%Elastane"/>
    <s v="Made in Italy"/>
    <s v="SD10"/>
    <s v="SD10VJC10088"/>
    <s v="A1HNA006 HJPG5"/>
    <s v="003/BIANCO OTTICO"/>
    <n v="28"/>
    <n v="1"/>
    <s v=""/>
    <n v="46.5"/>
    <n v="155"/>
    <n v="372"/>
    <n v="2200001396203"/>
    <s v="*"/>
    <s v="6204.62.39"/>
    <n v="46.5"/>
    <n v="155"/>
    <n v="372"/>
  </r>
  <r>
    <x v="0"/>
    <s v="VERSACE JEANS"/>
    <x v="0"/>
    <s v="PANTALONE"/>
    <s v="98%Cotton 2%Elastane"/>
    <s v="Made in Italy"/>
    <s v="SD10"/>
    <s v="SD10VJC10090"/>
    <s v="A1HNA006 HKFK4"/>
    <s v="904/INDIGO"/>
    <n v="26"/>
    <n v="1"/>
    <n v="1"/>
    <n v="49.2"/>
    <n v="164"/>
    <n v="394"/>
    <n v="2200001229808"/>
    <s v="*"/>
    <s v="6204.62.31"/>
    <n v="49.2"/>
    <n v="164"/>
    <n v="394"/>
  </r>
  <r>
    <x v="0"/>
    <s v="VERSACE JEANS"/>
    <x v="0"/>
    <s v="PANTALONE"/>
    <s v="98%Cotton 2%Elastane"/>
    <s v="Made in Italy"/>
    <s v="SD10"/>
    <s v="SD10VJC10096"/>
    <s v="A1HNA012 HKFK4"/>
    <s v="904/INDIGO"/>
    <n v="26"/>
    <n v="1"/>
    <n v="1"/>
    <n v="51"/>
    <n v="170"/>
    <n v="408"/>
    <n v="2200001231474"/>
    <s v="*"/>
    <s v="6204.62.31"/>
    <n v="51"/>
    <n v="170"/>
    <n v="408"/>
  </r>
  <r>
    <x v="0"/>
    <s v="VERSACE JEANS"/>
    <x v="0"/>
    <s v="PANTALONE"/>
    <s v="98%Cotton 2%Elastane"/>
    <s v="Made in China"/>
    <s v="SD10"/>
    <s v="SD10VJC10102"/>
    <s v="A1HNA0HA 68528"/>
    <s v="003/BIANCO OTTICO"/>
    <n v="26"/>
    <n v="3"/>
    <n v="6"/>
    <n v="41.7"/>
    <n v="139"/>
    <n v="334"/>
    <n v="2200001239319"/>
    <s v="*"/>
    <s v="6204.62.39"/>
    <n v="125.10000000000001"/>
    <n v="417"/>
    <n v="1002"/>
  </r>
  <r>
    <x v="0"/>
    <s v="VERSACE JEANS"/>
    <x v="0"/>
    <s v="PANTALONE"/>
    <s v="98%Cotton 2%Elastane"/>
    <s v="Made in China"/>
    <s v="SD10"/>
    <s v="SD10VJC10102"/>
    <s v="A1HNA0HA 68528"/>
    <s v="003/BIANCO OTTICO"/>
    <n v="27"/>
    <n v="1"/>
    <s v=""/>
    <n v="41.7"/>
    <n v="139"/>
    <n v="334"/>
    <n v="2200001369177"/>
    <s v="*"/>
    <s v="6204.62.39"/>
    <n v="41.7"/>
    <n v="139"/>
    <n v="334"/>
  </r>
  <r>
    <x v="0"/>
    <s v="VERSACE JEANS"/>
    <x v="0"/>
    <s v="PANTALONE"/>
    <s v="98%Cotton 2%Elastane"/>
    <s v="Made in China"/>
    <s v="SD10"/>
    <s v="SD10VJC10102"/>
    <s v="A1HNA0HA 68528"/>
    <s v="003/BIANCO OTTICO"/>
    <n v="28"/>
    <n v="1"/>
    <s v=""/>
    <n v="41.7"/>
    <n v="139"/>
    <n v="334"/>
    <n v="2200001369184"/>
    <s v="*"/>
    <s v="6204.62.39"/>
    <n v="41.7"/>
    <n v="139"/>
    <n v="334"/>
  </r>
  <r>
    <x v="0"/>
    <s v="VERSACE JEANS"/>
    <x v="0"/>
    <s v="PANTALONE"/>
    <s v="98%Cotton 2%Elastane"/>
    <s v="Made in China"/>
    <s v="SD10"/>
    <s v="SD10VJC10102"/>
    <s v="A1HNA0HA 68528"/>
    <s v="003/BIANCO OTTICO"/>
    <n v="30"/>
    <n v="1"/>
    <s v=""/>
    <n v="41.7"/>
    <n v="139"/>
    <n v="334"/>
    <n v="2200001369207"/>
    <s v="*"/>
    <s v="6204.62.39"/>
    <n v="41.7"/>
    <n v="139"/>
    <n v="334"/>
  </r>
  <r>
    <x v="0"/>
    <s v="VERSACE JEANS"/>
    <x v="0"/>
    <s v="PANTALONE"/>
    <s v="53%Cotton 43%Vi 4%Ea"/>
    <s v="Made in Italy"/>
    <s v="SD10"/>
    <s v="SD10VJC10126"/>
    <s v="A1HNA0LA HKM33"/>
    <s v="222/AZZURRO ASTRO"/>
    <n v="26"/>
    <n v="1"/>
    <n v="1"/>
    <n v="35.1"/>
    <n v="117"/>
    <n v="281"/>
    <n v="2200001221345"/>
    <s v="*"/>
    <s v="6204.62.39"/>
    <n v="35.1"/>
    <n v="117"/>
    <n v="281"/>
  </r>
  <r>
    <x v="0"/>
    <s v="VERSACE JEANS"/>
    <x v="0"/>
    <s v="PANTALONE"/>
    <s v="100%Cotton"/>
    <s v="Made in Albanie"/>
    <s v="SD10"/>
    <s v="SD10VJC10128"/>
    <s v="A1HNA0R0 AGGK2"/>
    <s v="905/BLACK"/>
    <n v="26"/>
    <n v="1"/>
    <n v="1"/>
    <n v="51"/>
    <n v="170"/>
    <n v="408"/>
    <n v="2200001231481"/>
    <s v="*"/>
    <s v="6204.62.31"/>
    <n v="51"/>
    <n v="170"/>
    <n v="408"/>
  </r>
  <r>
    <x v="0"/>
    <s v="VERSACE JEANS"/>
    <x v="0"/>
    <s v="PANTALONE"/>
    <s v="98%Cotton 2%Elastane"/>
    <s v="Made in Albanie"/>
    <s v="SD10"/>
    <s v="SD10VJC10135"/>
    <s v="A1HNA0S0 HJP33"/>
    <s v="899/NERO"/>
    <n v="27"/>
    <n v="1"/>
    <n v="1"/>
    <n v="25.8"/>
    <n v="86"/>
    <n v="206"/>
    <n v="2200001413436"/>
    <s v="*"/>
    <s v="6204.62.39"/>
    <n v="25.8"/>
    <n v="86"/>
    <n v="206"/>
  </r>
  <r>
    <x v="0"/>
    <s v="VERSACE JEANS"/>
    <x v="0"/>
    <s v="PANTALONE"/>
    <s v="97%Cotton 3%Elastane"/>
    <s v="Made in Italy"/>
    <s v="SD10"/>
    <s v="SD10VJC10136"/>
    <s v="A1HNA0S0 HKIF7"/>
    <s v="438/Azalea"/>
    <n v="26"/>
    <n v="2"/>
    <n v="2"/>
    <n v="39.9"/>
    <n v="133"/>
    <n v="319"/>
    <n v="2200001231702"/>
    <s v="*"/>
    <s v="6204.62.39"/>
    <n v="79.8"/>
    <n v="266"/>
    <n v="638"/>
  </r>
  <r>
    <x v="0"/>
    <s v="VERSACE JEANS"/>
    <x v="0"/>
    <s v="PANTALONE"/>
    <s v="98%Cotton 2%Elastane"/>
    <s v="Made in Italy"/>
    <s v="SD10"/>
    <s v="SD10VJC10159"/>
    <s v="A1HNB009 AFAF3"/>
    <s v="810/GRIGIO MEDIO"/>
    <n v="26"/>
    <n v="2"/>
    <n v="2"/>
    <n v="37.200000000000003"/>
    <n v="124"/>
    <n v="298"/>
    <n v="2200001292437"/>
    <s v="*"/>
    <s v="6204.62.31"/>
    <n v="74.400000000000006"/>
    <n v="248"/>
    <n v="596"/>
  </r>
  <r>
    <x v="0"/>
    <s v="VERSACE JEANS"/>
    <x v="0"/>
    <s v="PANTALONE"/>
    <s v="70%Co 14%Pl 14%Vi 2%Ea"/>
    <s v="Made in Turkey"/>
    <s v="SD10"/>
    <s v="SD10VJC10162"/>
    <s v="A1HNB011 68025"/>
    <s v="500/ROSSO"/>
    <n v="26"/>
    <n v="1"/>
    <n v="1"/>
    <n v="53.7"/>
    <n v="179"/>
    <n v="430"/>
    <n v="2200001301368"/>
    <s v="*"/>
    <s v="6204.62.39"/>
    <n v="53.7"/>
    <n v="179"/>
    <n v="430"/>
  </r>
  <r>
    <x v="0"/>
    <s v="VERSACE JEANS"/>
    <x v="0"/>
    <s v="PANTALONE"/>
    <s v="98%Cotton 2%Elastane"/>
    <s v="Made in Italy"/>
    <s v="SD10"/>
    <s v="SD10VJC10167"/>
    <s v="A1HNB0H0 AIJF1"/>
    <s v="904/INDIGO"/>
    <n v="26"/>
    <n v="1"/>
    <n v="1"/>
    <n v="39.299999999999997"/>
    <n v="131"/>
    <n v="314"/>
    <n v="2200001310827"/>
    <s v="*"/>
    <s v="6204.62.31"/>
    <n v="39.299999999999997"/>
    <n v="131"/>
    <n v="314"/>
  </r>
  <r>
    <x v="0"/>
    <s v="VERSACE JEANS"/>
    <x v="0"/>
    <s v="PANTALONE"/>
    <s v="98%Cotton 2%Elastane"/>
    <s v="Made in Italy"/>
    <s v="SD10"/>
    <s v="SD10VJC10197"/>
    <s v="A1HNB0S9 AIHK7"/>
    <s v="904/INDIGO"/>
    <n v="26"/>
    <n v="1"/>
    <n v="1"/>
    <n v="41.7"/>
    <n v="139"/>
    <n v="334"/>
    <n v="2200001281790"/>
    <s v="*"/>
    <s v="6204.62.31"/>
    <n v="41.7"/>
    <n v="139"/>
    <n v="334"/>
  </r>
  <r>
    <x v="0"/>
    <s v="VERSACE JEANS"/>
    <x v="0"/>
    <s v="PANTALONE"/>
    <s v="100%Cotton"/>
    <s v="Made in Turkey"/>
    <s v="SD10"/>
    <s v="SD10VJC10209"/>
    <s v="A1HNB156 36112"/>
    <s v="230/MICA"/>
    <s v="XS"/>
    <n v="1"/>
    <n v="1"/>
    <n v="24.6"/>
    <n v="82"/>
    <n v="197"/>
    <n v="2200001288294"/>
    <s v="*"/>
    <s v="6104.62.00"/>
    <n v="24.6"/>
    <n v="82"/>
    <n v="197"/>
  </r>
  <r>
    <x v="0"/>
    <s v="VERSACE JEANS"/>
    <x v="5"/>
    <s v="MAGLIERIA"/>
    <s v="100%wo"/>
    <s v="CHINA"/>
    <s v="SD11"/>
    <s v="SD11VJC00088"/>
    <s v="B4HQA807_56185"/>
    <s v="W2F/899+303"/>
    <s v="XS"/>
    <n v="1"/>
    <n v="1"/>
    <n v="52.8"/>
    <n v="176"/>
    <n v="422"/>
    <n v="2000040107163"/>
    <s v="*"/>
    <s v="6110.11.90"/>
    <n v="52.8"/>
    <n v="176"/>
    <n v="422"/>
  </r>
  <r>
    <x v="0"/>
    <s v="VERSACE JEANS"/>
    <x v="5"/>
    <s v="MAGLIERIA"/>
    <s v="100%wo"/>
    <s v="CHINA"/>
    <s v="SD11"/>
    <s v="SD11VJC00089"/>
    <s v="B4HQA808_56185"/>
    <s v="W2H/899+303"/>
    <s v="XS"/>
    <n v="1"/>
    <n v="1"/>
    <n v="60"/>
    <n v="200"/>
    <n v="480"/>
    <n v="8057006179645"/>
    <n v="2000040107361"/>
    <s v="6110.11.90"/>
    <n v="60"/>
    <n v="200"/>
    <n v="480"/>
  </r>
  <r>
    <x v="0"/>
    <s v="VERSACE JEANS"/>
    <x v="5"/>
    <s v="MAGLIERIA"/>
    <s v="53%Vi 28%Pa 17%Me 2%Ea"/>
    <s v="CHINA"/>
    <s v="SD11"/>
    <s v="SD11VJC00094"/>
    <s v="B4HQA817_56190"/>
    <s v="245/COBALTO"/>
    <s v="XS"/>
    <n v="1"/>
    <n v="1"/>
    <n v="37.799999999999997"/>
    <n v="126"/>
    <n v="302"/>
    <n v="8057006185912"/>
    <n v="2000040107866"/>
    <s v="6110.90.90"/>
    <n v="37.799999999999997"/>
    <n v="126"/>
    <n v="302"/>
  </r>
  <r>
    <x v="0"/>
    <s v="VERSACE JEANS"/>
    <x v="5"/>
    <s v="MAGLIA"/>
    <s v="87%Viscose 12%Pa 1%Ea"/>
    <s v="Made in China"/>
    <s v="SD11"/>
    <s v="SD11VJC10070"/>
    <s v="B4HNA811 56157"/>
    <s v="003/BIANCO OTTICO"/>
    <s v="S"/>
    <n v="1"/>
    <n v="2"/>
    <n v="30"/>
    <n v="100"/>
    <n v="240"/>
    <n v="2200001369986"/>
    <s v="*"/>
    <s v="6110.30.99"/>
    <n v="30"/>
    <n v="100"/>
    <n v="240"/>
  </r>
  <r>
    <x v="0"/>
    <s v="VERSACE JEANS"/>
    <x v="5"/>
    <s v="MAGLIA"/>
    <s v="87%Viscose 12%Pa 1%Ea"/>
    <s v="Made in China"/>
    <s v="SD11"/>
    <s v="SD11VJC10070"/>
    <s v="B4HNA811 56157"/>
    <s v="003/BIANCO OTTICO"/>
    <s v="XL"/>
    <n v="1"/>
    <s v=""/>
    <n v="30"/>
    <n v="100"/>
    <n v="240"/>
    <n v="2200001370012"/>
    <s v="*"/>
    <s v="6110.30.99"/>
    <n v="30"/>
    <n v="100"/>
    <n v="240"/>
  </r>
  <r>
    <x v="0"/>
    <s v="VERSACE JEANS"/>
    <x v="1"/>
    <s v="VESTITO"/>
    <s v="100%CO"/>
    <s v="GREECE"/>
    <s v="SD20"/>
    <s v="SD20VJC00318"/>
    <s v="D2HQB464_3624B"/>
    <s v="899/NERO"/>
    <s v="L"/>
    <n v="1"/>
    <n v="1"/>
    <n v="34.799999999999997"/>
    <n v="116"/>
    <n v="278"/>
    <n v="8057006388030"/>
    <n v="2000040114550"/>
    <s v="6104.43.00"/>
    <n v="34.799999999999997"/>
    <n v="116"/>
    <n v="278"/>
  </r>
  <r>
    <x v="0"/>
    <s v="VERSACE JEANS"/>
    <x v="6"/>
    <s v="PIUMINI"/>
    <s v="100%Polyestere"/>
    <s v="Made in China"/>
    <s v="SD22"/>
    <s v="SD22VJC00015"/>
    <s v="E5HOA982"/>
    <s v="243/Cobalt"/>
    <n v="44"/>
    <n v="3"/>
    <n v="3"/>
    <n v="87"/>
    <n v="290"/>
    <n v="696"/>
    <n v="8057006014878"/>
    <s v="*"/>
    <s v="6204.32.10"/>
    <n v="261"/>
    <n v="870"/>
    <n v="2088"/>
  </r>
  <r>
    <x v="0"/>
    <s v="VERSACE JEANS"/>
    <x v="3"/>
    <s v="MAGLIETTA"/>
    <s v="94%CO 6%EA"/>
    <s v="TURKEY"/>
    <s v="SD34"/>
    <s v="SD34VJC00290"/>
    <s v="B2HQA7B1_36239"/>
    <s v="899/NERO"/>
    <s v="S"/>
    <n v="1"/>
    <n v="1"/>
    <n v="26.4"/>
    <n v="88"/>
    <n v="211"/>
    <n v="8057006293235"/>
    <n v="2000040124436"/>
    <s v="6109.10.00"/>
    <n v="26.4"/>
    <n v="88"/>
    <n v="211"/>
  </r>
  <r>
    <x v="0"/>
    <s v="VERSACE JEANS"/>
    <x v="3"/>
    <s v="MAGLIETTA"/>
    <s v="100%CO"/>
    <s v="TURKEY"/>
    <s v="SD34"/>
    <s v="SD34VJC00296"/>
    <s v="B2HQA7G2_36221"/>
    <s v="248/ULTRAMARINE"/>
    <s v="XS"/>
    <n v="1"/>
    <n v="1"/>
    <n v="19.8"/>
    <n v="66"/>
    <n v="158"/>
    <n v="2000040125020"/>
    <s v="*"/>
    <s v="6109.10.00"/>
    <n v="19.8"/>
    <n v="66"/>
    <n v="158"/>
  </r>
  <r>
    <x v="0"/>
    <s v="VERSACE JEANS"/>
    <x v="3"/>
    <s v="MAGLIETTA"/>
    <s v="100%PL"/>
    <s v="TURKEY"/>
    <s v="SD34"/>
    <s v="SD34VJC00300"/>
    <s v="B2HQA7K5_36223"/>
    <s v="003/BIANCO OTTICO"/>
    <s v="XS"/>
    <n v="1"/>
    <n v="1"/>
    <n v="22.8"/>
    <n v="76"/>
    <n v="182"/>
    <n v="8057006184410"/>
    <n v="2000040125426"/>
    <s v="6109.90.20"/>
    <n v="22.8"/>
    <n v="76"/>
    <n v="182"/>
  </r>
  <r>
    <x v="0"/>
    <s v="VERSACE JEANS"/>
    <x v="3"/>
    <s v="MAGLIETTA"/>
    <s v="95%CO 5%EA"/>
    <s v="GREECE"/>
    <s v="SD34"/>
    <s v="SD34VJC00310"/>
    <s v="B2HQA7X0_36235"/>
    <s v="003/BIANCO OTTICO"/>
    <s v="XS"/>
    <n v="1"/>
    <n v="1"/>
    <n v="27.6"/>
    <n v="92"/>
    <n v="221"/>
    <n v="2000040126522"/>
    <s v="*"/>
    <s v="6109.10.00"/>
    <n v="27.6"/>
    <n v="92"/>
    <n v="221"/>
  </r>
  <r>
    <x v="0"/>
    <s v="VERSACE JEANS"/>
    <x v="3"/>
    <s v="MAGLIETTA"/>
    <s v="95%CO 5%EA"/>
    <s v="GREECE"/>
    <s v="SD34"/>
    <s v="SD34VJC00311"/>
    <s v="B2HQA7X1_36235"/>
    <s v="003/BIANCO OTTICO"/>
    <s v="XS"/>
    <n v="1"/>
    <n v="1"/>
    <n v="27.6"/>
    <n v="92"/>
    <n v="221"/>
    <n v="2000040126621"/>
    <s v="*"/>
    <s v="6109.10.00"/>
    <n v="27.6"/>
    <n v="92"/>
    <n v="221"/>
  </r>
  <r>
    <x v="0"/>
    <s v="VERSACE JEANS"/>
    <x v="3"/>
    <s v="T-SHIRT"/>
    <s v="100%VISCOSE"/>
    <s v="Made in Italy"/>
    <s v="SD34"/>
    <s v="SD34VJC10157"/>
    <s v="B2HNB700 10553"/>
    <s v="003/BIANCO OTTICO"/>
    <n v="48"/>
    <n v="1"/>
    <n v="3"/>
    <n v="22.2"/>
    <n v="74"/>
    <n v="178"/>
    <n v="2200001533882"/>
    <s v="*"/>
    <s v="6109.90.20"/>
    <n v="22.2"/>
    <n v="74"/>
    <n v="178"/>
  </r>
  <r>
    <x v="0"/>
    <s v="VERSACE JEANS"/>
    <x v="3"/>
    <s v="T-SHIRT"/>
    <s v="100%VISCOSE"/>
    <s v="Made in Italy"/>
    <s v="SD34"/>
    <s v="SD34VJC10157"/>
    <s v="B2HNB700 10553"/>
    <s v="003/BIANCO OTTICO"/>
    <n v="50"/>
    <n v="2"/>
    <s v=""/>
    <n v="22.2"/>
    <n v="74"/>
    <n v="178"/>
    <n v="2200001533899"/>
    <s v="*"/>
    <s v="6109.90.20"/>
    <n v="44.4"/>
    <n v="148"/>
    <n v="356"/>
  </r>
  <r>
    <x v="0"/>
    <s v="VERSACE JEANS"/>
    <x v="7"/>
    <s v="PANTALONE"/>
    <s v="92%Co 6%Elastomultiester 2%Ea"/>
    <s v="TURKEY"/>
    <s v="SD53"/>
    <s v="SD53VJC00001"/>
    <s v="A1HQA006_64112"/>
    <s v="810/GRIGIO MEDIO"/>
    <n v="26"/>
    <n v="3"/>
    <n v="3"/>
    <n v="54.9"/>
    <n v="183"/>
    <n v="439"/>
    <n v="8057006174381"/>
    <n v="2000040134947"/>
    <s v="6204.62.31"/>
    <n v="164.7"/>
    <n v="549"/>
    <n v="1317"/>
  </r>
  <r>
    <x v="0"/>
    <s v="VERSACE JEANS"/>
    <x v="7"/>
    <s v="PANTALONE"/>
    <s v="90%CO 8%EE 2%EA"/>
    <s v="ITALY"/>
    <s v="SD53"/>
    <s v="SD53VJC00002"/>
    <s v="A1HQA006_AJU33"/>
    <s v="605/GIALLO ACIDO"/>
    <n v="26"/>
    <n v="3"/>
    <n v="3"/>
    <n v="50.1"/>
    <n v="167"/>
    <n v="401"/>
    <n v="8057006213554"/>
    <n v="2000040135425"/>
    <s v="6204.69.90"/>
    <n v="150.30000000000001"/>
    <n v="501"/>
    <n v="1203"/>
  </r>
  <r>
    <x v="0"/>
    <s v="VERSACE JEANS"/>
    <x v="7"/>
    <s v="PANTALONE"/>
    <s v="98%CO 2%EA"/>
    <s v="ITALY"/>
    <s v="SD53"/>
    <s v="SD53VJC00003"/>
    <s v="A1HQA006_HKUAG"/>
    <s v="003/BIANCO OTTICO"/>
    <n v="26"/>
    <n v="7"/>
    <n v="7"/>
    <n v="48"/>
    <n v="160"/>
    <n v="384"/>
    <n v="8057006213400"/>
    <n v="2000040135661"/>
    <s v="6204.62.11"/>
    <n v="336"/>
    <n v="1120"/>
    <n v="2688"/>
  </r>
  <r>
    <x v="0"/>
    <s v="VERSACE JEANS"/>
    <x v="7"/>
    <s v="PANTALONE"/>
    <s v="98%CO 2%EA"/>
    <s v="ITALY"/>
    <s v="SD53"/>
    <s v="SD53VJC00004"/>
    <s v="A1HQA007_AISBO"/>
    <s v="904/INDIGO"/>
    <n v="26"/>
    <n v="2"/>
    <n v="2"/>
    <n v="50.1"/>
    <n v="167"/>
    <n v="401"/>
    <n v="2000040135906"/>
    <s v="*"/>
    <s v="6204.62.31"/>
    <n v="100.2"/>
    <n v="334"/>
    <n v="802"/>
  </r>
  <r>
    <x v="0"/>
    <s v="VERSACE JEANS"/>
    <x v="7"/>
    <s v="PANTALONE"/>
    <s v="94%CO 5%PL 1%EA"/>
    <s v="TURKEY"/>
    <s v="SD53"/>
    <s v="SD53VJC00008"/>
    <s v="A1HQA055_64676"/>
    <s v="904/INDIGO"/>
    <n v="26"/>
    <n v="6"/>
    <n v="6"/>
    <n v="42.3"/>
    <n v="141"/>
    <n v="338"/>
    <n v="8057006174305"/>
    <n v="2000040136866"/>
    <s v="6204.62.31"/>
    <n v="253.79999999999998"/>
    <n v="846"/>
    <n v="2028"/>
  </r>
  <r>
    <x v="0"/>
    <s v="VERSACE JEANS"/>
    <x v="7"/>
    <s v="PANTALONE"/>
    <s v="98%CO 2%EA"/>
    <s v="TURKEY"/>
    <s v="SD53"/>
    <s v="SD53VJC00012"/>
    <s v="A1HQA0BB_64672"/>
    <s v="904/INDIGO"/>
    <n v="26"/>
    <n v="8"/>
    <n v="8"/>
    <n v="37.799999999999997"/>
    <n v="126"/>
    <n v="302"/>
    <n v="8057006174367"/>
    <n v="2000040137825"/>
    <s v="6204.62.31"/>
    <n v="302.39999999999998"/>
    <n v="1008"/>
    <n v="2416"/>
  </r>
  <r>
    <x v="0"/>
    <s v="VERSACE JEANS"/>
    <x v="7"/>
    <s v="PANTALONE"/>
    <s v="93%CO 5%PL 2%EA"/>
    <s v="ITALY"/>
    <s v="SD53"/>
    <s v="SD53VJC00014"/>
    <s v="A1HQA0BB_AJTCI"/>
    <s v="905/BLACK"/>
    <n v="26"/>
    <n v="4"/>
    <n v="4"/>
    <n v="42.9"/>
    <n v="143"/>
    <n v="343"/>
    <n v="8057006192026"/>
    <n v="2000040138303"/>
    <s v="6204.62.31"/>
    <n v="171.6"/>
    <n v="572"/>
    <n v="1372"/>
  </r>
  <r>
    <x v="0"/>
    <s v="VERSACE JEANS"/>
    <x v="7"/>
    <s v="PANTALONE"/>
    <s v="98%CO 2%EA"/>
    <s v="ITALY"/>
    <s v="SD53"/>
    <s v="SD53VJC00017"/>
    <s v="A1HQA0J1_AJYBN"/>
    <s v="904/INDIGO"/>
    <n v="26"/>
    <n v="1"/>
    <n v="1"/>
    <n v="34.799999999999997"/>
    <n v="116"/>
    <n v="278"/>
    <n v="2000040139508"/>
    <s v="*"/>
    <s v="6204.62.31"/>
    <n v="34.799999999999997"/>
    <n v="116"/>
    <n v="278"/>
  </r>
  <r>
    <x v="0"/>
    <s v="VERSACE JEANS"/>
    <x v="7"/>
    <s v="PANTALONE"/>
    <s v="98%CO 2%EA"/>
    <s v="TURKEY"/>
    <s v="SD53"/>
    <s v="SD53VJC00022"/>
    <s v="A1HQA0K2_64675"/>
    <s v="904/INDIGO"/>
    <n v="26"/>
    <n v="1"/>
    <n v="1"/>
    <n v="32.700000000000003"/>
    <n v="109"/>
    <n v="262"/>
    <n v="8057006174329"/>
    <n v="2000040141181"/>
    <s v="6204.62.31"/>
    <n v="32.700000000000003"/>
    <n v="109"/>
    <n v="262"/>
  </r>
  <r>
    <x v="0"/>
    <s v="VERSACE JEANS"/>
    <x v="7"/>
    <s v="PANTALONE"/>
    <s v="90%CO 8%EE 2%EA"/>
    <s v="ITALY"/>
    <s v="SD53"/>
    <s v="SD53VJC00023"/>
    <s v="A1HQA0K3_AJU33"/>
    <s v="248/ULTRAMARINE"/>
    <n v="26"/>
    <n v="1"/>
    <n v="1"/>
    <n v="34.799999999999997"/>
    <n v="116"/>
    <n v="278"/>
    <n v="8057006180634"/>
    <n v="2000040141907"/>
    <s v="6204.69.90"/>
    <n v="34.799999999999997"/>
    <n v="116"/>
    <n v="278"/>
  </r>
  <r>
    <x v="0"/>
    <s v="VERSACE JEANS"/>
    <x v="7"/>
    <s v="PANTALONE"/>
    <s v="92%Co 6%Elastomultiester 2%Ea"/>
    <s v="TURKEY"/>
    <s v="SD53"/>
    <s v="SD53VJC00024"/>
    <s v="A1HQA0K4_64111"/>
    <s v="899/NERO"/>
    <n v="25"/>
    <n v="1"/>
    <n v="1"/>
    <n v="45"/>
    <n v="150"/>
    <n v="360"/>
    <n v="2000040142133"/>
    <s v="*"/>
    <s v="6204.62.31"/>
    <n v="45"/>
    <n v="150"/>
    <n v="360"/>
  </r>
  <r>
    <x v="0"/>
    <s v="VERSACE JEANS"/>
    <x v="7"/>
    <s v="PANTALONE"/>
    <s v="90%CO 8%EE 2%EA"/>
    <s v="ITALY"/>
    <s v="SD53"/>
    <s v="SD53VJC00025"/>
    <s v="A1HQA0K5_AJWBF"/>
    <s v="904/INDIGO"/>
    <n v="26"/>
    <n v="1"/>
    <n v="1"/>
    <n v="57.9"/>
    <n v="193"/>
    <n v="463"/>
    <n v="8057006189248"/>
    <n v="2000040142386"/>
    <s v="6204.62.31"/>
    <n v="57.9"/>
    <n v="193"/>
    <n v="463"/>
  </r>
  <r>
    <x v="0"/>
    <s v="VERSACE JEANS"/>
    <x v="7"/>
    <s v="PANTALONE"/>
    <s v="96%CO 4%EA"/>
    <s v="TURKEY"/>
    <s v="SD53"/>
    <s v="SD53VJC00027"/>
    <s v="A1HQA0KA_64113"/>
    <s v="904/INDIGO"/>
    <n v="26"/>
    <n v="5"/>
    <n v="5"/>
    <n v="45"/>
    <n v="150"/>
    <n v="360"/>
    <n v="2000040142867"/>
    <s v="*"/>
    <s v="6204.62.31"/>
    <n v="225"/>
    <n v="750"/>
    <n v="1800"/>
  </r>
  <r>
    <x v="0"/>
    <s v="VERSACE JEANS"/>
    <x v="7"/>
    <s v="PANTALONE"/>
    <s v="98%CO 2%EA"/>
    <s v="TURKEY"/>
    <s v="SD53"/>
    <s v="SD53VJC00029"/>
    <s v="A1HQA0KH_64675"/>
    <s v="904/INDIGO"/>
    <n v="26"/>
    <n v="2"/>
    <n v="2"/>
    <n v="33.9"/>
    <n v="113"/>
    <n v="271"/>
    <n v="8057006174312"/>
    <n v="2000040143345"/>
    <s v="6204.62.31"/>
    <n v="67.8"/>
    <n v="226"/>
    <n v="542"/>
  </r>
  <r>
    <x v="0"/>
    <s v="VERSACE JEANS"/>
    <x v="7"/>
    <s v="PANTALONE"/>
    <s v="92%Co 6%Elastomultiester 2%Ea"/>
    <s v="TURKEY"/>
    <s v="SD53"/>
    <s v="SD53VJC00030"/>
    <s v="A1HQA0RA_64111"/>
    <s v="899/NERO"/>
    <n v="26"/>
    <n v="6"/>
    <n v="6"/>
    <n v="44.1"/>
    <n v="147"/>
    <n v="353"/>
    <n v="8057006174404"/>
    <n v="2000040143581"/>
    <s v="6204.62.31"/>
    <n v="264.60000000000002"/>
    <n v="882"/>
    <n v="2118"/>
  </r>
  <r>
    <x v="0"/>
    <s v="VERSACE JEANS"/>
    <x v="7"/>
    <s v="PANTALONE"/>
    <s v="98%CO 2%EA"/>
    <s v="ITALY"/>
    <s v="SD53"/>
    <s v="SD53VJC00031"/>
    <s v="A1HQA0RA_HKUAG"/>
    <s v="003/BIANCO OTTICO"/>
    <n v="26"/>
    <n v="7"/>
    <n v="7"/>
    <n v="31.5"/>
    <n v="105"/>
    <n v="252"/>
    <n v="8057006189026"/>
    <n v="2000040143826"/>
    <s v="6204.62.11"/>
    <n v="220.5"/>
    <n v="735"/>
    <n v="1764"/>
  </r>
  <r>
    <x v="0"/>
    <s v="VERSACE JEANS"/>
    <x v="7"/>
    <s v="PANTALONE"/>
    <s v="100%CO"/>
    <s v="ITALY"/>
    <s v="SD53"/>
    <s v="SD53VJC00032"/>
    <s v="A1HQA0RD_AG5CM"/>
    <s v="904/INDIGO"/>
    <n v="26"/>
    <n v="2"/>
    <n v="2"/>
    <n v="45"/>
    <n v="150"/>
    <n v="360"/>
    <n v="8057006213387"/>
    <n v="2000040144069"/>
    <s v="6204.62.31"/>
    <n v="90"/>
    <n v="300"/>
    <n v="720"/>
  </r>
  <r>
    <x v="0"/>
    <s v="VERSACE JEANS"/>
    <x v="7"/>
    <s v="PANTALONE"/>
    <s v="94%CO 5%PL 1%EA"/>
    <s v="TURKEY"/>
    <s v="SD53"/>
    <s v="SD53VJC00035"/>
    <s v="A1HQA0S5_64676"/>
    <s v="904/INDIGO"/>
    <n v="26"/>
    <n v="5"/>
    <n v="5"/>
    <n v="39.9"/>
    <n v="133"/>
    <n v="319"/>
    <n v="8057006174299"/>
    <n v="2000040144786"/>
    <s v="6204.62.31"/>
    <n v="199.5"/>
    <n v="665"/>
    <n v="1595"/>
  </r>
  <r>
    <x v="0"/>
    <s v="VERSACE JEANS"/>
    <x v="7"/>
    <s v="PANTALONE"/>
    <s v="92%Co 6%Elastomultiester 2%Ea"/>
    <s v="TURKEY"/>
    <s v="SD53"/>
    <s v="SD53VJC00036"/>
    <s v="A1HQA0SA_64112"/>
    <s v="810/GRIGIO MEDIO"/>
    <n v="26"/>
    <n v="6"/>
    <n v="6"/>
    <n v="39.9"/>
    <n v="133"/>
    <n v="319"/>
    <n v="2000040145028"/>
    <s v="*"/>
    <s v="6204.62.31"/>
    <n v="239.39999999999998"/>
    <n v="798"/>
    <n v="1914"/>
  </r>
  <r>
    <x v="0"/>
    <s v="VERSACE JEANS"/>
    <x v="7"/>
    <s v="PANTALONE"/>
    <s v="98%CO 2%EA"/>
    <s v="TURKEY"/>
    <s v="SD53"/>
    <s v="SD53VJC00037"/>
    <s v="A1HQA0SB_64674"/>
    <s v="904/INDIGO"/>
    <n v="26"/>
    <n v="5"/>
    <n v="5"/>
    <n v="31.5"/>
    <n v="105"/>
    <n v="252"/>
    <n v="8057006174343"/>
    <n v="2000040145264"/>
    <s v="6204.62.31"/>
    <n v="157.5"/>
    <n v="525"/>
    <n v="1260"/>
  </r>
  <r>
    <x v="0"/>
    <s v="VERSACE JEANS"/>
    <x v="7"/>
    <s v="PANTALONE"/>
    <s v="90%CO 8%EE 2%EA"/>
    <s v="ITALY"/>
    <s v="SD53"/>
    <s v="SD53VJC00038"/>
    <s v="A1HQA0SB_AJU33"/>
    <s v="245/COBALTO"/>
    <n v="26"/>
    <n v="3"/>
    <n v="3"/>
    <n v="32.4"/>
    <n v="108"/>
    <n v="259"/>
    <n v="8057006180641"/>
    <n v="2000040145745"/>
    <s v="6204.69.90"/>
    <n v="97.199999999999989"/>
    <n v="324"/>
    <n v="777"/>
  </r>
  <r>
    <x v="0"/>
    <s v="VERSACE JEANS"/>
    <x v="7"/>
    <s v="PANTALONE"/>
    <s v="90%CO 8%EE 2%EA"/>
    <s v="ITALY"/>
    <s v="SD53"/>
    <s v="SD53VJC00038"/>
    <s v="A1HQA0SB_AJU33"/>
    <s v="899/NERO"/>
    <n v="24"/>
    <n v="1"/>
    <n v="1"/>
    <n v="32.4"/>
    <n v="108"/>
    <n v="259"/>
    <n v="8057006299909"/>
    <n v="2000040145486"/>
    <s v="6204.69.90"/>
    <n v="32.4"/>
    <n v="108"/>
    <n v="259"/>
  </r>
  <r>
    <x v="0"/>
    <s v="VERSACE JEANS"/>
    <x v="7"/>
    <s v="PANTALONE"/>
    <s v="100%CO"/>
    <s v="ITALY"/>
    <s v="SD53"/>
    <s v="SD53VJC00039"/>
    <s v="A1HQA0SB_AJX00"/>
    <s v="904/INDIGO"/>
    <n v="26"/>
    <n v="4"/>
    <n v="4"/>
    <n v="32.700000000000003"/>
    <n v="109"/>
    <n v="262"/>
    <n v="8057006202756"/>
    <n v="2000040145981"/>
    <s v="6204.62.31"/>
    <n v="130.80000000000001"/>
    <n v="436"/>
    <n v="1048"/>
  </r>
  <r>
    <x v="0"/>
    <s v="VERSACE JEANS"/>
    <x v="7"/>
    <s v="PANTALONE"/>
    <s v="55%PL 39%PA 6%EA"/>
    <s v="ALBANIA"/>
    <s v="SD53"/>
    <s v="SD53VJC00041"/>
    <s v="A1HQA0SG_13780"/>
    <s v="245/COBALTO"/>
    <n v="26"/>
    <n v="1"/>
    <n v="1"/>
    <n v="48"/>
    <n v="160"/>
    <n v="384"/>
    <n v="2000040146469"/>
    <s v="*"/>
    <s v="6204.69.90"/>
    <n v="48"/>
    <n v="160"/>
    <n v="384"/>
  </r>
  <r>
    <x v="0"/>
    <s v="VERSACE JEANS"/>
    <x v="7"/>
    <s v="PANTALONE"/>
    <s v="98%CO 2%EA"/>
    <s v="TURKEY"/>
    <s v="SD53"/>
    <s v="SD53VJC00042"/>
    <s v="A1HQA0TB_64675"/>
    <s v="904/INDIGO"/>
    <n v="26"/>
    <n v="2"/>
    <n v="2"/>
    <n v="39.9"/>
    <n v="133"/>
    <n v="319"/>
    <n v="8057006174336"/>
    <n v="2000040146704"/>
    <s v="6204.62.31"/>
    <n v="79.8"/>
    <n v="266"/>
    <n v="638"/>
  </r>
  <r>
    <x v="0"/>
    <s v="VERSACE JEANS"/>
    <x v="7"/>
    <s v="PANTALONE"/>
    <s v="98%CO 2%EA"/>
    <s v="ITALY"/>
    <s v="SD53"/>
    <s v="SD53VJC00043"/>
    <s v="A1HQA0TB_AJCCK"/>
    <s v="905/BLACK"/>
    <n v="25"/>
    <n v="1"/>
    <n v="5"/>
    <n v="75.3"/>
    <n v="251"/>
    <n v="602"/>
    <n v="8057006302524"/>
    <n v="2000040146933"/>
    <s v="6204.62.31"/>
    <n v="75.3"/>
    <n v="251"/>
    <n v="602"/>
  </r>
  <r>
    <x v="0"/>
    <s v="VERSACE JEANS"/>
    <x v="7"/>
    <s v="PANTALONE"/>
    <s v="98%CO 2%EA"/>
    <s v="ITALY"/>
    <s v="SD53"/>
    <s v="SD53VJC00043"/>
    <s v="A1HQA0TB_AJCCK"/>
    <s v="905/BLACK"/>
    <n v="26"/>
    <n v="4"/>
    <s v=""/>
    <n v="75.3"/>
    <n v="251"/>
    <n v="602"/>
    <n v="8057006206785"/>
    <n v="2000040146940"/>
    <s v="6204.62.31"/>
    <n v="301.2"/>
    <n v="1004"/>
    <n v="2408"/>
  </r>
  <r>
    <x v="0"/>
    <s v="VERSACE JEANS"/>
    <x v="7"/>
    <s v="PANTALONE"/>
    <s v="88%CO 9%PL 3%EA"/>
    <s v="TURKEY"/>
    <s v="SD53"/>
    <s v="SD53VJC00046"/>
    <s v="A1HQB0BB_64683"/>
    <s v="899/NERO"/>
    <n v="26"/>
    <n v="10"/>
    <n v="10"/>
    <n v="42.9"/>
    <n v="143"/>
    <n v="343"/>
    <n v="8057006247931"/>
    <n v="2000040147664"/>
    <s v="6204.62.31"/>
    <n v="429"/>
    <n v="1430"/>
    <n v="3430"/>
  </r>
  <r>
    <x v="0"/>
    <s v="VERSACE JEANS"/>
    <x v="7"/>
    <s v="PANTALONE"/>
    <s v="93%CO 5%PL 2%EA"/>
    <s v="ITALY"/>
    <s v="SD53"/>
    <s v="SD53VJC00047"/>
    <s v="A1HQB0BB_AJFEE"/>
    <s v="904/INDIGO"/>
    <n v="26"/>
    <n v="8"/>
    <n v="8"/>
    <n v="39.9"/>
    <n v="133"/>
    <n v="319"/>
    <n v="8057006256636"/>
    <n v="2000040147909"/>
    <s v="6204.62.31"/>
    <n v="319.2"/>
    <n v="1064"/>
    <n v="2552"/>
  </r>
  <r>
    <x v="0"/>
    <s v="VERSACE JEANS"/>
    <x v="7"/>
    <s v="PANTALONE"/>
    <s v="91%CO 7%PL 2%EA"/>
    <s v="ITALY"/>
    <s v="SD53"/>
    <s v="SD53VJC00048"/>
    <s v="A1HQB0BB_HKE33"/>
    <s v="003/BIANCO OTTICO"/>
    <n v="26"/>
    <n v="8"/>
    <n v="8"/>
    <n v="34.799999999999997"/>
    <n v="116"/>
    <n v="278"/>
    <n v="2000040148142"/>
    <s v="*"/>
    <s v="6204.69.90"/>
    <n v="278.39999999999998"/>
    <n v="928"/>
    <n v="2224"/>
  </r>
  <r>
    <x v="0"/>
    <s v="VERSACE JEANS"/>
    <x v="7"/>
    <s v="PANTALONE"/>
    <s v="98%CO 2%EA"/>
    <s v="ITALY"/>
    <s v="SD53"/>
    <s v="SD53VJC00052"/>
    <s v="A1HQB0J5_AGM9R"/>
    <s v="349/RHODODENDRON"/>
    <n v="25"/>
    <n v="1"/>
    <n v="10"/>
    <n v="54.9"/>
    <n v="183"/>
    <n v="439"/>
    <n v="8057006388986"/>
    <n v="2000040149095"/>
    <s v="6204.62.31"/>
    <n v="54.9"/>
    <n v="183"/>
    <n v="439"/>
  </r>
  <r>
    <x v="0"/>
    <s v="VERSACE JEANS"/>
    <x v="7"/>
    <s v="PANTALONE"/>
    <s v="98%CO 2%EA"/>
    <s v="ITALY"/>
    <s v="SD53"/>
    <s v="SD53VJC00052"/>
    <s v="A1HQB0J5_AGM9R"/>
    <s v="349/RHODODENDRON"/>
    <n v="26"/>
    <n v="9"/>
    <s v=""/>
    <n v="54.9"/>
    <n v="183"/>
    <n v="439"/>
    <n v="2000040149101"/>
    <s v="*"/>
    <s v="6204.62.31"/>
    <n v="494.09999999999997"/>
    <n v="1647"/>
    <n v="3951"/>
  </r>
  <r>
    <x v="0"/>
    <s v="VERSACE JEANS"/>
    <x v="7"/>
    <s v="PANTALONE"/>
    <s v="90%CO 8%EE 2%EA"/>
    <s v="ITALY"/>
    <s v="SD53"/>
    <s v="SD53VJC00053"/>
    <s v="A1HQB0JB_HLRN5"/>
    <s v="240/PRUSSIAN BLUE"/>
    <n v="24"/>
    <n v="16"/>
    <n v="18"/>
    <n v="54.9"/>
    <n v="183"/>
    <n v="439"/>
    <n v="8057006388726"/>
    <n v="2000040149323"/>
    <s v="6204.69.90"/>
    <n v="878.4"/>
    <n v="2928"/>
    <n v="7024"/>
  </r>
  <r>
    <x v="0"/>
    <s v="VERSACE JEANS"/>
    <x v="7"/>
    <s v="PANTALONE"/>
    <s v="90%CO 8%EE 2%EA"/>
    <s v="ITALY"/>
    <s v="SD53"/>
    <s v="SD53VJC00053"/>
    <s v="A1HQB0JB_HLRN5"/>
    <s v="240/PRUSSIAN BLUE"/>
    <n v="25"/>
    <n v="2"/>
    <s v=""/>
    <n v="54.9"/>
    <n v="183"/>
    <n v="439"/>
    <n v="2000040149330"/>
    <s v="*"/>
    <s v="6204.69.90"/>
    <n v="109.8"/>
    <n v="366"/>
    <n v="878"/>
  </r>
  <r>
    <x v="0"/>
    <s v="VERSACE JEANS"/>
    <x v="7"/>
    <s v="PANTALONE"/>
    <s v="90%CO 8%EE 2%EA"/>
    <s v="ITALY"/>
    <s v="SD53"/>
    <s v="SD53VJC00053"/>
    <s v="A1HQB0JB_HLRN5"/>
    <s v="349/RHODODENDRON"/>
    <n v="24"/>
    <n v="5"/>
    <n v="5"/>
    <n v="54.9"/>
    <n v="183"/>
    <n v="439"/>
    <n v="2000040149569"/>
    <s v="*"/>
    <s v="6204.69.90"/>
    <n v="274.5"/>
    <n v="915"/>
    <n v="2195"/>
  </r>
  <r>
    <x v="0"/>
    <s v="VERSACE JEANS"/>
    <x v="7"/>
    <s v="PANTALONE"/>
    <s v="91%CO 7%PL 2%EA"/>
    <s v="ITALY"/>
    <s v="SD53"/>
    <s v="SD53VJC00058"/>
    <s v="A1HQB0K5_AITDV"/>
    <s v="905/BLACK"/>
    <n v="26"/>
    <n v="2"/>
    <n v="2"/>
    <n v="60"/>
    <n v="200"/>
    <n v="480"/>
    <n v="2000040151982"/>
    <s v="*"/>
    <s v="6204.62.31"/>
    <n v="120"/>
    <n v="400"/>
    <n v="960"/>
  </r>
  <r>
    <x v="0"/>
    <s v="VERSACE JEANS"/>
    <x v="7"/>
    <s v="PANTALONE"/>
    <s v="78%CO 20%PL 2%EA"/>
    <s v="BANGLADESH"/>
    <s v="SD53"/>
    <s v="SD53VJC00059"/>
    <s v="A1HQB0K8_64123"/>
    <s v="904/INDIGO"/>
    <n v="24"/>
    <n v="2"/>
    <n v="9"/>
    <n v="29.7"/>
    <n v="99"/>
    <n v="238"/>
    <n v="8057006338714"/>
    <n v="2000040152200"/>
    <s v="6204.62.31"/>
    <n v="59.4"/>
    <n v="198"/>
    <n v="476"/>
  </r>
  <r>
    <x v="0"/>
    <s v="VERSACE JEANS"/>
    <x v="7"/>
    <s v="PANTALONE"/>
    <s v="78%CO 20%PL 2%EA"/>
    <s v="BANGLADESH"/>
    <s v="SD53"/>
    <s v="SD53VJC00059"/>
    <s v="A1HQB0K8_64123"/>
    <s v="904/INDIGO"/>
    <n v="25"/>
    <n v="3"/>
    <s v=""/>
    <n v="29.7"/>
    <n v="99"/>
    <n v="238"/>
    <n v="8057006338721"/>
    <n v="2000040152217"/>
    <s v="6204.62.31"/>
    <n v="89.1"/>
    <n v="297"/>
    <n v="714"/>
  </r>
  <r>
    <x v="0"/>
    <s v="VERSACE JEANS"/>
    <x v="7"/>
    <s v="PANTALONE"/>
    <s v="78%CO 20%PL 2%EA"/>
    <s v="BANGLADESH"/>
    <s v="SD53"/>
    <s v="SD53VJC00059"/>
    <s v="A1HQB0K8_64123"/>
    <s v="904/INDIGO"/>
    <n v="26"/>
    <n v="3"/>
    <s v=""/>
    <n v="29.7"/>
    <n v="99"/>
    <n v="238"/>
    <n v="8057006268608"/>
    <n v="2000040152224"/>
    <s v="6204.62.31"/>
    <n v="89.1"/>
    <n v="297"/>
    <n v="714"/>
  </r>
  <r>
    <x v="0"/>
    <s v="VERSACE JEANS"/>
    <x v="7"/>
    <s v="PANTALONE"/>
    <s v="78%CO 20%PL 2%EA"/>
    <s v="BANGLADESH"/>
    <s v="SD53"/>
    <s v="SD53VJC00059"/>
    <s v="A1HQB0K8_64123"/>
    <s v="904/INDIGO"/>
    <n v="27"/>
    <n v="1"/>
    <s v=""/>
    <n v="29.7"/>
    <n v="99"/>
    <n v="238"/>
    <n v="8057006338738"/>
    <n v="2000040152231"/>
    <s v="6204.62.31"/>
    <n v="29.7"/>
    <n v="99"/>
    <n v="238"/>
  </r>
  <r>
    <x v="0"/>
    <s v="VERSACE JEANS"/>
    <x v="7"/>
    <s v="PANTALONE"/>
    <s v="98%CO 2%EA"/>
    <s v="ITALY"/>
    <s v="SD53"/>
    <s v="SD53VJC00061"/>
    <s v="A1HQB0KA_AGM9R"/>
    <s v="810/GRIGIO MEDIO"/>
    <n v="26"/>
    <n v="6"/>
    <n v="6"/>
    <n v="45"/>
    <n v="150"/>
    <n v="360"/>
    <n v="8057006266956"/>
    <n v="2000040152705"/>
    <s v="6204.62.31"/>
    <n v="270"/>
    <n v="900"/>
    <n v="2160"/>
  </r>
  <r>
    <x v="0"/>
    <s v="VERSACE JEANS"/>
    <x v="7"/>
    <s v="PANTALONE"/>
    <s v="68%CO 30%PL 2%EA"/>
    <s v="CHINA"/>
    <s v="SD53"/>
    <s v="SD53VJC00062"/>
    <s v="A1HQB0KB_6404W"/>
    <s v="904/INDIGO"/>
    <n v="26"/>
    <n v="2"/>
    <n v="2"/>
    <n v="29.1"/>
    <n v="97"/>
    <n v="233"/>
    <n v="8057006247962"/>
    <n v="2000040152941"/>
    <s v="6204.62.31"/>
    <n v="58.2"/>
    <n v="194"/>
    <n v="466"/>
  </r>
  <r>
    <x v="0"/>
    <s v="VERSACE JEANS"/>
    <x v="7"/>
    <s v="PANTALONE"/>
    <s v="90%CO 8%EE 2%EA"/>
    <s v="ITALY"/>
    <s v="SD53"/>
    <s v="SD53VJC00063"/>
    <s v="A1HQB0KB_HLRN5"/>
    <s v="349/RHODODENDRON"/>
    <n v="25"/>
    <n v="1"/>
    <n v="11"/>
    <n v="57.9"/>
    <n v="193"/>
    <n v="463"/>
    <n v="8057006392662"/>
    <n v="2000040153177"/>
    <s v="6204.69.90"/>
    <n v="57.9"/>
    <n v="193"/>
    <n v="463"/>
  </r>
  <r>
    <x v="0"/>
    <s v="VERSACE JEANS"/>
    <x v="7"/>
    <s v="PANTALONE"/>
    <s v="90%CO 8%EE 2%EA"/>
    <s v="ITALY"/>
    <s v="SD53"/>
    <s v="SD53VJC00063"/>
    <s v="A1HQB0KB_HLRN5"/>
    <s v="349/RHODODENDRON"/>
    <n v="26"/>
    <n v="10"/>
    <s v=""/>
    <n v="57.9"/>
    <n v="193"/>
    <n v="463"/>
    <n v="2000040153184"/>
    <s v="*"/>
    <s v="6204.69.90"/>
    <n v="579"/>
    <n v="1930"/>
    <n v="4630"/>
  </r>
  <r>
    <x v="0"/>
    <s v="VERSACE JEANS"/>
    <x v="7"/>
    <s v="PANTALONE"/>
    <s v="76%CO 22%PL 2%EA"/>
    <s v="CHINA"/>
    <s v="SD53"/>
    <s v="SD53VJC00064"/>
    <s v="A1HQB0KE_64116"/>
    <s v="905/BLACK"/>
    <n v="26"/>
    <n v="2"/>
    <n v="2"/>
    <n v="48"/>
    <n v="160"/>
    <n v="384"/>
    <n v="2000040153429"/>
    <s v="*"/>
    <s v="6204.62.31"/>
    <n v="96"/>
    <n v="320"/>
    <n v="768"/>
  </r>
  <r>
    <x v="0"/>
    <s v="VERSACE JEANS"/>
    <x v="7"/>
    <s v="PANTALONE"/>
    <s v="70%CO 30%PL"/>
    <s v="ITALY"/>
    <s v="SD53"/>
    <s v="SD53VJC00066"/>
    <s v="A1HQB0LD_AHLDG"/>
    <s v="906/BLU BLACK"/>
    <n v="26"/>
    <n v="10"/>
    <n v="10"/>
    <n v="34.799999999999997"/>
    <n v="116"/>
    <n v="278"/>
    <n v="8057006267069"/>
    <n v="2000040153900"/>
    <s v="6204.62.31"/>
    <n v="348"/>
    <n v="1160"/>
    <n v="2780"/>
  </r>
  <r>
    <x v="0"/>
    <s v="VERSACE JEANS"/>
    <x v="7"/>
    <s v="PANTALONE"/>
    <s v="88%CO 10%PL 2%EA"/>
    <s v="ITALY"/>
    <s v="SD53"/>
    <s v="SD53VJC00067"/>
    <s v="A1HQB0LD_AK7EB"/>
    <s v="810/GRIGIO MEDIO"/>
    <n v="26"/>
    <n v="7"/>
    <n v="7"/>
    <n v="39.9"/>
    <n v="133"/>
    <n v="319"/>
    <n v="8057006257350"/>
    <n v="2000040154143"/>
    <s v="6204.62.31"/>
    <n v="279.3"/>
    <n v="931"/>
    <n v="2233"/>
  </r>
  <r>
    <x v="0"/>
    <s v="VERSACE JEANS"/>
    <x v="7"/>
    <s v="PANTALONE"/>
    <s v="91%CO 7%EE 2%EA"/>
    <s v="ITALY"/>
    <s v="SD53"/>
    <s v="SD53VJC00069"/>
    <s v="A1HQB0M5_AKEDK"/>
    <s v="899/NERO"/>
    <n v="26"/>
    <n v="5"/>
    <n v="5"/>
    <n v="65.099999999999994"/>
    <n v="217"/>
    <n v="521"/>
    <n v="2000040154624"/>
    <s v="*"/>
    <s v="6204.62.31"/>
    <n v="325.5"/>
    <n v="1085"/>
    <n v="2605"/>
  </r>
  <r>
    <x v="0"/>
    <s v="VERSACE JEANS"/>
    <x v="7"/>
    <s v="PANTALONE"/>
    <s v="93%CO 5%PL 2%EA"/>
    <s v="ITALY"/>
    <s v="SD53"/>
    <s v="SD53VJC00070"/>
    <s v="A1HQB0M6_AJFDI"/>
    <s v="904/INDIGO"/>
    <n v="26"/>
    <n v="8"/>
    <n v="8"/>
    <n v="60"/>
    <n v="200"/>
    <n v="480"/>
    <n v="2000040154860"/>
    <s v="*"/>
    <s v="6204.62.31"/>
    <n v="480"/>
    <n v="1600"/>
    <n v="3840"/>
  </r>
  <r>
    <x v="0"/>
    <s v="VERSACE JEANS"/>
    <x v="7"/>
    <s v="PANTALONE"/>
    <s v="70%CO 30%PL"/>
    <s v="ITALY"/>
    <s v="SD53"/>
    <s v="SD53VJC00071"/>
    <s v="A1HQB0R4_AHLDG"/>
    <s v="906/BLU BLACK"/>
    <n v="26"/>
    <n v="7"/>
    <n v="7"/>
    <n v="36.6"/>
    <n v="122"/>
    <n v="293"/>
    <n v="8057006250269"/>
    <n v="2000040155102"/>
    <s v="6204.62.31"/>
    <n v="256.2"/>
    <n v="854"/>
    <n v="2051"/>
  </r>
  <r>
    <x v="0"/>
    <s v="VERSACE JEANS"/>
    <x v="7"/>
    <s v="PANTALONE"/>
    <s v="98%CO 2%EA"/>
    <s v="ITALY"/>
    <s v="SD53"/>
    <s v="SD53VJC00073"/>
    <s v="A1HQB0RA_AKF54"/>
    <s v="810/GRIGIO MEDIO"/>
    <n v="26"/>
    <n v="5"/>
    <n v="5"/>
    <n v="50.1"/>
    <n v="167"/>
    <n v="401"/>
    <n v="8057006261029"/>
    <n v="2000040155584"/>
    <s v="6204.62.31"/>
    <n v="250.5"/>
    <n v="835"/>
    <n v="2005"/>
  </r>
  <r>
    <x v="0"/>
    <s v="VERSACE JEANS"/>
    <x v="7"/>
    <s v="PANTALONE"/>
    <s v="66%Co 21%Pl 11%Vi 2%Ea"/>
    <s v="ITALY"/>
    <s v="SD53"/>
    <s v="SD53VJC00074"/>
    <s v="A1HQB0RB_AKCEI"/>
    <s v="810/GRIGIO MEDIO"/>
    <n v="26"/>
    <n v="9"/>
    <n v="9"/>
    <n v="42.9"/>
    <n v="143"/>
    <n v="343"/>
    <n v="2000040155829"/>
    <s v="*"/>
    <s v="6204.62.31"/>
    <n v="386.09999999999997"/>
    <n v="1287"/>
    <n v="3087"/>
  </r>
  <r>
    <x v="0"/>
    <s v="VERSACE JEANS"/>
    <x v="7"/>
    <s v="PANTALONE"/>
    <s v="98%CO 2%EA"/>
    <s v="TURKEY"/>
    <s v="SD53"/>
    <s v="SD53VJC00075"/>
    <s v="A1HQB0S2_64117"/>
    <s v="904/INDIGO"/>
    <n v="25"/>
    <n v="4"/>
    <n v="17"/>
    <n v="34.799999999999997"/>
    <n v="116"/>
    <n v="278"/>
    <n v="8057006339964"/>
    <n v="2000040156055"/>
    <s v="6204.62.31"/>
    <n v="139.19999999999999"/>
    <n v="464"/>
    <n v="1112"/>
  </r>
  <r>
    <x v="0"/>
    <s v="VERSACE JEANS"/>
    <x v="7"/>
    <s v="PANTALONE"/>
    <s v="98%CO 2%EA"/>
    <s v="TURKEY"/>
    <s v="SD53"/>
    <s v="SD53VJC00075"/>
    <s v="A1HQB0S2_64117"/>
    <s v="904/INDIGO"/>
    <n v="30"/>
    <n v="6"/>
    <s v=""/>
    <n v="34.799999999999997"/>
    <n v="116"/>
    <n v="278"/>
    <n v="2000040156109"/>
    <n v="8057006340007"/>
    <s v="6204.62.31"/>
    <n v="208.79999999999998"/>
    <n v="696"/>
    <n v="1668"/>
  </r>
  <r>
    <x v="0"/>
    <s v="VERSACE JEANS"/>
    <x v="7"/>
    <s v="PANTALONE"/>
    <s v="98%CO 2%EA"/>
    <s v="TURKEY"/>
    <s v="SD53"/>
    <s v="SD53VJC00075"/>
    <s v="A1HQB0S2_64117"/>
    <s v="904/INDIGO"/>
    <n v="32"/>
    <n v="4"/>
    <s v=""/>
    <n v="34.799999999999997"/>
    <n v="116"/>
    <n v="278"/>
    <n v="8057006340021"/>
    <n v="2000040156123"/>
    <s v="6204.62.31"/>
    <n v="139.19999999999999"/>
    <n v="464"/>
    <n v="1112"/>
  </r>
  <r>
    <x v="0"/>
    <s v="VERSACE JEANS"/>
    <x v="7"/>
    <s v="PANTALONE"/>
    <s v="98%CO 2%EA"/>
    <s v="TURKEY"/>
    <s v="SD53"/>
    <s v="SD53VJC00075"/>
    <s v="A1HQB0S2_64117"/>
    <s v="904/INDIGO"/>
    <n v="34"/>
    <n v="2"/>
    <s v=""/>
    <n v="34.799999999999997"/>
    <n v="116"/>
    <n v="278"/>
    <n v="2000040156147"/>
    <n v="8057006340045"/>
    <s v="6204.62.31"/>
    <n v="69.599999999999994"/>
    <n v="232"/>
    <n v="556"/>
  </r>
  <r>
    <x v="0"/>
    <s v="VERSACE JEANS"/>
    <x v="7"/>
    <s v="PANTALONE"/>
    <s v="98%CO 2%EA"/>
    <s v="TURKEY"/>
    <s v="SD53"/>
    <s v="SD53VJC00075"/>
    <s v="A1HQB0S2_64117"/>
    <s v="904/INDIGO"/>
    <n v="36"/>
    <n v="1"/>
    <s v=""/>
    <n v="34.799999999999997"/>
    <n v="116"/>
    <n v="278"/>
    <n v="8057006340052"/>
    <n v="2000040156161"/>
    <s v="6204.62.31"/>
    <n v="34.799999999999997"/>
    <n v="116"/>
    <n v="278"/>
  </r>
  <r>
    <x v="0"/>
    <s v="VERSACE JEANS"/>
    <x v="7"/>
    <s v="PANTALONE"/>
    <s v="98%CO 2%EA"/>
    <s v="TURKEY"/>
    <s v="SD53"/>
    <s v="SD53VJC00078"/>
    <s v="A1HQB0S8_64117"/>
    <s v="904/INDIGO"/>
    <n v="26"/>
    <n v="1"/>
    <n v="1"/>
    <n v="34.799999999999997"/>
    <n v="116"/>
    <n v="278"/>
    <n v="8057006247917"/>
    <n v="2000040157021"/>
    <s v="6204.62.31"/>
    <n v="34.799999999999997"/>
    <n v="116"/>
    <n v="278"/>
  </r>
  <r>
    <x v="0"/>
    <s v="VERSACE JEANS"/>
    <x v="7"/>
    <s v="PANTALONE"/>
    <s v="66%Co 21%Pl 11%Vi 2%Ea"/>
    <s v="ITALY"/>
    <s v="SD53"/>
    <s v="SD53VJC00080"/>
    <s v="A1HQB0SA_AKCDE"/>
    <s v="810/GRIGIO MEDIO"/>
    <n v="26"/>
    <n v="2"/>
    <n v="2"/>
    <n v="50.1"/>
    <n v="167"/>
    <n v="401"/>
    <n v="8057006267588"/>
    <n v="2000040157502"/>
    <s v="6204.62.31"/>
    <n v="100.2"/>
    <n v="334"/>
    <n v="802"/>
  </r>
  <r>
    <x v="0"/>
    <s v="VERSACE JEANS"/>
    <x v="7"/>
    <s v="PANTALONE"/>
    <s v="100%CO"/>
    <s v="ITALY"/>
    <s v="SD53"/>
    <s v="SD53VJC00084"/>
    <s v="A1HQB0TA_AJBDN"/>
    <s v="904/INDIGO"/>
    <n v="26"/>
    <n v="4"/>
    <n v="4"/>
    <n v="50.1"/>
    <n v="167"/>
    <n v="401"/>
    <n v="8057006250283"/>
    <n v="2000040158707"/>
    <s v="6204.62.31"/>
    <n v="200.4"/>
    <n v="668"/>
    <n v="1604"/>
  </r>
  <r>
    <x v="0"/>
    <s v="VERSACE JEANS"/>
    <x v="7"/>
    <s v="PANTALONE"/>
    <s v="91%CO 7%PL 2%EA"/>
    <s v="ITALY"/>
    <s v="SD53"/>
    <s v="SD53VJC00086"/>
    <s v="A1HQB0TA_HKE33"/>
    <s v="500/ROSSO"/>
    <n v="26"/>
    <n v="4"/>
    <n v="4"/>
    <n v="42.9"/>
    <n v="143"/>
    <n v="343"/>
    <n v="8057006254786"/>
    <n v="2000040159186"/>
    <s v="6204.69.90"/>
    <n v="171.6"/>
    <n v="572"/>
    <n v="1372"/>
  </r>
  <r>
    <x v="0"/>
    <s v="VERSACE JEANS"/>
    <x v="4"/>
    <s v="PANT. CORTI"/>
    <s v="75%Polyestere 19%Vi 6%Ea"/>
    <s v="Made in Albanie"/>
    <s v="SD78"/>
    <s v="SD78VJC10010"/>
    <s v="A3HNB186 15585"/>
    <s v="003/BIANCO OTTICO"/>
    <n v="40"/>
    <n v="3"/>
    <n v="4"/>
    <n v="27"/>
    <n v="90"/>
    <n v="216"/>
    <n v="2200001314658"/>
    <s v="*"/>
    <s v="6204.63.18"/>
    <n v="81"/>
    <n v="270"/>
    <n v="648"/>
  </r>
  <r>
    <x v="0"/>
    <s v="VERSACE JEANS"/>
    <x v="4"/>
    <s v="PANT. CORTI"/>
    <s v="75%Polyestere 19%Vi 6%Ea"/>
    <s v="Made in Albanie"/>
    <s v="SD78"/>
    <s v="SD78VJC10010"/>
    <s v="A3HNB186 15585"/>
    <s v="003/BIANCO OTTICO"/>
    <n v="44"/>
    <n v="1"/>
    <s v=""/>
    <n v="27"/>
    <n v="90"/>
    <n v="216"/>
    <n v="2200001530423"/>
    <s v="*"/>
    <s v="6204.63.18"/>
    <n v="27"/>
    <n v="90"/>
    <n v="216"/>
  </r>
  <r>
    <x v="1"/>
    <s v="VERSACE JEANS"/>
    <x v="0"/>
    <s v="PANTALONI UOMO"/>
    <s v="100%CO"/>
    <s v="Made in Italy"/>
    <s v="SU10"/>
    <s v="SU10VJC00015"/>
    <s v="A2GBB018HCUTV"/>
    <n v="3"/>
    <n v="42"/>
    <n v="1"/>
    <n v="1"/>
    <n v="35.1"/>
    <n v="117"/>
    <n v="281"/>
    <s v="A2GBB018HCUTV0030114"/>
    <n v="2000032603628"/>
    <s v="6203.42.35"/>
    <n v="35.1"/>
    <n v="117"/>
    <n v="281"/>
  </r>
  <r>
    <x v="1"/>
    <s v="VERSACE JEANS"/>
    <x v="0"/>
    <s v="PANTALONI UOMO"/>
    <s v="98%CO,2%EA"/>
    <s v="MADE IN TUNISIA"/>
    <s v="SU10"/>
    <s v="SU10VJC00028"/>
    <s v="A2GBB034HCTTK"/>
    <n v="3"/>
    <n v="34"/>
    <n v="1"/>
    <n v="1"/>
    <n v="24"/>
    <n v="80"/>
    <n v="192"/>
    <s v="A2GBB034HCTTK0030110"/>
    <n v="2000032605158"/>
    <s v="6203.42.35"/>
    <n v="24"/>
    <n v="80"/>
    <n v="192"/>
  </r>
  <r>
    <x v="1"/>
    <s v="VERSACE JEANS"/>
    <x v="0"/>
    <s v="PANTALONI UOMO"/>
    <s v="97%CO,3%EA"/>
    <s v="ITA"/>
    <s v="SU10"/>
    <s v="SU10VJC00096"/>
    <s v="A2GDB018 HE6XE"/>
    <s v="148 OASI"/>
    <n v="34"/>
    <n v="14"/>
    <n v="14"/>
    <n v="35.1"/>
    <n v="117"/>
    <n v="281"/>
    <s v="A2GDB018HE6XE1480110"/>
    <n v="2000033068693"/>
    <s v="6203.42.35"/>
    <n v="491.40000000000003"/>
    <n v="1638"/>
    <n v="3934"/>
  </r>
  <r>
    <x v="1"/>
    <s v="VERSACE JEANS"/>
    <x v="0"/>
    <s v="PANTALONI UOMO"/>
    <s v="98%CO,2%EA"/>
    <s v="ITA"/>
    <s v="SU10"/>
    <s v="SU10VJC00097"/>
    <s v="A2GDB018 HECWW"/>
    <s v="714 BRUCIATO"/>
    <n v="34"/>
    <n v="8"/>
    <n v="8"/>
    <n v="35.1"/>
    <n v="117"/>
    <n v="281"/>
    <s v="A2GDB018HECWW7140110"/>
    <n v="2000033068709"/>
    <s v="6203.42.35"/>
    <n v="280.8"/>
    <n v="936"/>
    <n v="2248"/>
  </r>
  <r>
    <x v="1"/>
    <s v="VERSACE JEANS"/>
    <x v="0"/>
    <s v="PANTALONI UOMO"/>
    <s v="76%CO,24%PL"/>
    <s v="ITA"/>
    <s v="SU10"/>
    <s v="SU10VJC00100"/>
    <s v="A2GDB030 AD9WX"/>
    <s v="141 VERDERAME"/>
    <n v="34"/>
    <n v="11"/>
    <n v="11"/>
    <n v="44.4"/>
    <n v="148"/>
    <n v="355"/>
    <s v="A2GDB030AD9WX1410110"/>
    <n v="2000033068754"/>
    <s v="6203.42.35"/>
    <n v="488.4"/>
    <n v="1628"/>
    <n v="3905"/>
  </r>
  <r>
    <x v="1"/>
    <s v="VERSACE JEANS"/>
    <x v="0"/>
    <s v="PANTALONI UOMO"/>
    <s v="80%CO,18%PES,2%EL"/>
    <s v="ITA"/>
    <s v="SU10"/>
    <s v="SU10VJC00101"/>
    <s v="A2GDB031 HEBXZ"/>
    <s v="832 MASTICE"/>
    <n v="34"/>
    <n v="2"/>
    <n v="2"/>
    <n v="58.5"/>
    <n v="195"/>
    <n v="468"/>
    <s v="A2GDB031HEBXZ8320110"/>
    <n v="2000033068778"/>
    <s v="6203.42.35"/>
    <n v="117"/>
    <n v="390"/>
    <n v="936"/>
  </r>
  <r>
    <x v="1"/>
    <s v="VERSACE JEANS"/>
    <x v="0"/>
    <s v="PANTALONI UOMO"/>
    <s v="98%CO,2%EA"/>
    <s v="ITA"/>
    <s v="SU10"/>
    <s v="SU10VJC00105"/>
    <s v="A2GDB035 64534"/>
    <s v="904 INDIGO"/>
    <n v="34"/>
    <n v="1"/>
    <n v="1"/>
    <n v="32.4"/>
    <n v="108"/>
    <n v="259"/>
    <s v="A2GDB035645349040110"/>
    <n v="2000033069232"/>
    <s v="6203.42.35"/>
    <n v="32.4"/>
    <n v="108"/>
    <n v="259"/>
  </r>
  <r>
    <x v="1"/>
    <s v="VERSACE JEANS"/>
    <x v="0"/>
    <s v="PANTALONI UOMO"/>
    <s v="98%CO,2%EA"/>
    <s v="ITA"/>
    <s v="SU10"/>
    <s v="SU10VJC00107"/>
    <s v="A2GDB036 HB300"/>
    <s v="832 MASTICE"/>
    <n v="34"/>
    <n v="5"/>
    <n v="5"/>
    <n v="30"/>
    <n v="100"/>
    <n v="240"/>
    <s v="A2GDB036HB3008320110"/>
    <n v="2000033069270"/>
    <s v="6203.42.35"/>
    <n v="150"/>
    <n v="500"/>
    <n v="1200"/>
  </r>
  <r>
    <x v="1"/>
    <s v="VERSACE JEANS"/>
    <x v="0"/>
    <s v="PANTALONI UOMO"/>
    <s v="97%CO,3%EA"/>
    <s v="TUN"/>
    <s v="SU10"/>
    <s v="SU10VJC00114"/>
    <s v="A2GDB0Q0 68502"/>
    <s v="240 PRUSSIAN BLUE"/>
    <n v="34"/>
    <n v="11"/>
    <n v="11"/>
    <n v="23.1"/>
    <n v="77"/>
    <n v="185"/>
    <s v="A2GDB0Q0685022400110"/>
    <n v="2000033069577"/>
    <s v="6203.42.35"/>
    <n v="254.10000000000002"/>
    <n v="847"/>
    <n v="2035"/>
  </r>
  <r>
    <x v="1"/>
    <s v="VERSACE JEANS"/>
    <x v="0"/>
    <s v="PANTALONI UOMO"/>
    <s v="97%CO,3%EA"/>
    <s v="ITA"/>
    <s v="SU10"/>
    <s v="SU10VJC00119"/>
    <s v="A2GDB0Q0 HE5WT"/>
    <s v="148 OASI"/>
    <n v="34"/>
    <n v="22"/>
    <n v="22"/>
    <n v="31.5"/>
    <n v="105"/>
    <n v="252"/>
    <s v="A2GDB0Q0HE5WT1480110"/>
    <n v="2000033069874"/>
    <s v="6203.42.35"/>
    <n v="693"/>
    <n v="2310"/>
    <n v="5544"/>
  </r>
  <r>
    <x v="1"/>
    <s v="VERSACE JEANS"/>
    <x v="0"/>
    <s v="PANTALONI UOMO"/>
    <s v="80%CO,18%PES,2%EL"/>
    <s v="ITA"/>
    <s v="SU10"/>
    <s v="SU10VJC00120"/>
    <s v="A2GDB0Q0 HEBXA"/>
    <s v="140 SPLASK"/>
    <n v="34"/>
    <n v="1"/>
    <n v="1"/>
    <n v="35.1"/>
    <n v="117"/>
    <n v="281"/>
    <s v="A2GDB0Q0HEBXA1400110"/>
    <n v="2000033069881"/>
    <s v="6203.42.35"/>
    <n v="35.1"/>
    <n v="117"/>
    <n v="281"/>
  </r>
  <r>
    <x v="1"/>
    <s v="VERSACE JEANS"/>
    <x v="0"/>
    <s v="PANTALONI UOMO"/>
    <s v="100%CO"/>
    <s v="ITA"/>
    <s v="SU10"/>
    <s v="SU10VJC00126"/>
    <s v="A2GDB0R0 HE8XH"/>
    <s v="814 LIGNITE"/>
    <n v="34"/>
    <n v="3"/>
    <n v="3"/>
    <n v="32.4"/>
    <n v="108"/>
    <n v="259"/>
    <s v="A2GDB0R0HE8XH8140110"/>
    <n v="2000033070139"/>
    <s v="6203.42.35"/>
    <n v="97.199999999999989"/>
    <n v="324"/>
    <n v="777"/>
  </r>
  <r>
    <x v="1"/>
    <s v="VERSACE JEANS"/>
    <x v="0"/>
    <s v="PANTALONI UOMO"/>
    <s v="98%CO,2%EA"/>
    <s v="ITA"/>
    <s v="SU10"/>
    <s v="SU10VJC00127"/>
    <s v="A2GDB0R0 HEC33"/>
    <s v="229 DANUBIO"/>
    <n v="34"/>
    <n v="1"/>
    <n v="1"/>
    <n v="27.6"/>
    <n v="92"/>
    <n v="221"/>
    <s v="A2GDB0R0HEC332290110"/>
    <n v="2000033070283"/>
    <s v="6203.42.35"/>
    <n v="27.6"/>
    <n v="92"/>
    <n v="221"/>
  </r>
  <r>
    <x v="1"/>
    <s v="VERSACE JEANS"/>
    <x v="0"/>
    <s v="PANTALONI UOMO"/>
    <s v="98%CO,2%EA"/>
    <s v="ITA"/>
    <s v="SU10"/>
    <s v="SU10VJC00127"/>
    <s v="A2GDB0R0 HEC33"/>
    <s v="003 BIANCO"/>
    <n v="31"/>
    <n v="1"/>
    <n v="1"/>
    <n v="27.6"/>
    <n v="92"/>
    <n v="221"/>
    <s v="A2GDB0R0HEC330030107"/>
    <n v="2000033070344"/>
    <s v="6203.42.35"/>
    <n v="27.6"/>
    <n v="92"/>
    <n v="221"/>
  </r>
  <r>
    <x v="1"/>
    <s v="VERSACE JEANS"/>
    <x v="0"/>
    <s v="PANTALONI UOMO"/>
    <s v="98%CO,2%EA"/>
    <s v="PRC"/>
    <s v="SU10"/>
    <s v="SU10VJC00139"/>
    <s v="A2GDB0S0 61557"/>
    <s v="802 GRIGIO PERLA"/>
    <n v="34"/>
    <n v="1"/>
    <n v="1"/>
    <n v="24.6"/>
    <n v="82"/>
    <n v="197"/>
    <s v="A2GDB0S0615578020110"/>
    <n v="2000033071204"/>
    <s v="6203.42.35"/>
    <n v="24.6"/>
    <n v="82"/>
    <n v="197"/>
  </r>
  <r>
    <x v="1"/>
    <s v="VERSACE JEANS"/>
    <x v="0"/>
    <s v="PANTALONI UOMO"/>
    <s v="98%CO,2%EA"/>
    <s v="ITA"/>
    <s v="SU10"/>
    <s v="SU10VJC00150"/>
    <s v="A2GDB0S0 HB300"/>
    <s v="003 BIANCO"/>
    <n v="28"/>
    <n v="1"/>
    <n v="1"/>
    <n v="25.8"/>
    <n v="86"/>
    <n v="206"/>
    <s v="A2GDB0S0HB3000030104"/>
    <n v="2000033072218"/>
    <s v="6203.42.35"/>
    <n v="25.8"/>
    <n v="86"/>
    <n v="206"/>
  </r>
  <r>
    <x v="1"/>
    <s v="VERSACE JEANS"/>
    <x v="0"/>
    <s v="PANTALONI UOMO"/>
    <s v="80%CO,18%PES,2%EL"/>
    <s v="ITA"/>
    <s v="SU10"/>
    <s v="SU10VJC00152"/>
    <s v="A2GDB0S0 HEBXA"/>
    <s v="148 OASI"/>
    <n v="34"/>
    <n v="6"/>
    <n v="6"/>
    <n v="35.1"/>
    <n v="117"/>
    <n v="281"/>
    <s v="A2GDB0S0HEBXA1480110"/>
    <n v="2000033072300"/>
    <s v="6203.42.35"/>
    <n v="210.60000000000002"/>
    <n v="702"/>
    <n v="1686"/>
  </r>
  <r>
    <x v="1"/>
    <s v="VERSACE JEANS"/>
    <x v="0"/>
    <s v="PANTALONI UOMO"/>
    <s v="100%CO"/>
    <s v="TUN"/>
    <s v="SU10"/>
    <s v="SU10VJC00164"/>
    <s v="A2GDB102 68501"/>
    <s v="229 DANUBIO"/>
    <n v="44"/>
    <n v="2"/>
    <n v="2"/>
    <n v="25.8"/>
    <n v="86"/>
    <n v="206"/>
    <s v="A2GDB102685012290206"/>
    <n v="2000033073178"/>
    <s v="6203.42.35"/>
    <n v="51.6"/>
    <n v="172"/>
    <n v="412"/>
  </r>
  <r>
    <x v="1"/>
    <s v="VERSACE JEANS"/>
    <x v="0"/>
    <s v="PANTALONI UOMO"/>
    <s v="100%CO"/>
    <s v="TUN"/>
    <s v="SU10"/>
    <s v="SU10VJC00164"/>
    <s v="A2GDB102 68501"/>
    <s v="316 GLICINE"/>
    <n v="44"/>
    <n v="1"/>
    <n v="1"/>
    <n v="25.8"/>
    <n v="86"/>
    <n v="206"/>
    <s v="A2GDB102685013160206"/>
    <n v="2000033073246"/>
    <s v="6203.42.35"/>
    <n v="25.8"/>
    <n v="86"/>
    <n v="206"/>
  </r>
  <r>
    <x v="1"/>
    <s v="VERSACE JEANS"/>
    <x v="0"/>
    <s v="PANTALONI UOMO"/>
    <s v="97%CO,3%EA"/>
    <s v="MKD"/>
    <s v="SU10"/>
    <s v="SU10VJC00166"/>
    <s v="A2GDB102 HE5WT"/>
    <s v="148 OASI"/>
    <n v="48"/>
    <n v="26"/>
    <n v="26"/>
    <n v="35.1"/>
    <n v="117"/>
    <n v="281"/>
    <s v="A2GDB102HE5WT1480210"/>
    <n v="2000033073611"/>
    <s v="6203.42.35"/>
    <n v="912.6"/>
    <n v="3042"/>
    <n v="7306"/>
  </r>
  <r>
    <x v="1"/>
    <s v="VERSACE JEANS"/>
    <x v="0"/>
    <s v="PANTALONI UOMO"/>
    <s v="100%CO"/>
    <s v="ITA"/>
    <s v="SU10"/>
    <s v="SU10VJC00167"/>
    <s v="A2GDB102 HE8XH"/>
    <s v="814 LIGNITE"/>
    <n v="48"/>
    <n v="3"/>
    <n v="3"/>
    <n v="37.200000000000003"/>
    <n v="124"/>
    <n v="298"/>
    <s v="A2GDB102HE8XH8140210"/>
    <n v="2000033073635"/>
    <s v="6203.42.35"/>
    <n v="111.60000000000001"/>
    <n v="372"/>
    <n v="894"/>
  </r>
  <r>
    <x v="1"/>
    <s v="VERSACE JEANS"/>
    <x v="0"/>
    <s v="PANTALONI UOMO"/>
    <s v="97%CO,3%EA"/>
    <s v="TUN"/>
    <s v="SU10"/>
    <s v="SU10VJC00168"/>
    <s v="A2GDB103 68502"/>
    <s v="730 MOGANO"/>
    <n v="34"/>
    <n v="3"/>
    <n v="3"/>
    <n v="31.5"/>
    <n v="105"/>
    <n v="252"/>
    <s v="A2GDB103685027300110"/>
    <n v="2000033074021"/>
    <s v="6203.42.35"/>
    <n v="94.5"/>
    <n v="315"/>
    <n v="756"/>
  </r>
  <r>
    <x v="1"/>
    <s v="VERSACE JEANS"/>
    <x v="0"/>
    <s v="PANTALONI UOMO"/>
    <s v="55%LI,45%CO"/>
    <s v="MKD"/>
    <s v="SU10"/>
    <s v="SU10VJC00170"/>
    <s v="A2GDB107 HE4WR"/>
    <s v="148 OASI"/>
    <n v="48"/>
    <n v="12"/>
    <n v="12"/>
    <n v="49.2"/>
    <n v="164"/>
    <n v="394"/>
    <s v="A2GDB107HE4WR1480210"/>
    <n v="2000033074076"/>
    <s v="6203.49.90"/>
    <n v="590.40000000000009"/>
    <n v="1968"/>
    <n v="4728"/>
  </r>
  <r>
    <x v="1"/>
    <s v="VERSACE JEANS"/>
    <x v="0"/>
    <s v="PANTALONI UOMO"/>
    <s v="100%CO"/>
    <s v="MKD"/>
    <s v="SU10"/>
    <s v="SU10VJC00171"/>
    <s v="A2GDB107 HE8XH"/>
    <s v="141 VERDERAME"/>
    <n v="48"/>
    <n v="1"/>
    <n v="1"/>
    <n v="46.5"/>
    <n v="155"/>
    <n v="372"/>
    <s v="A2GDB107HE8XH1410210"/>
    <n v="2000033074144"/>
    <s v="6203.42.35"/>
    <n v="46.5"/>
    <n v="155"/>
    <n v="372"/>
  </r>
  <r>
    <x v="1"/>
    <s v="VERSACE JEANS"/>
    <x v="0"/>
    <s v="PANTALONI UOMO"/>
    <s v="97%CO,3%EA"/>
    <s v="MKD"/>
    <s v="SU10"/>
    <s v="SU10VJC00176"/>
    <s v="A2GDB108 HE5WT"/>
    <s v="730 MOGANO"/>
    <n v="48"/>
    <n v="19"/>
    <n v="19"/>
    <n v="37.200000000000003"/>
    <n v="124"/>
    <n v="298"/>
    <s v="A2GDB108HE5WT7300210"/>
    <n v="2000033074267"/>
    <s v="6203.42.35"/>
    <n v="706.80000000000007"/>
    <n v="2356"/>
    <n v="5662"/>
  </r>
  <r>
    <x v="1"/>
    <s v="VERSACE JEANS"/>
    <x v="0"/>
    <s v="PANTALONI UOMO"/>
    <s v="97%CO,3%EA"/>
    <s v="ITA"/>
    <s v="SU10"/>
    <s v="SU10VJC00177"/>
    <s v="A2GDB108 HE6XE"/>
    <s v="832 MASTICE"/>
    <n v="48"/>
    <n v="3"/>
    <n v="3"/>
    <n v="41.7"/>
    <n v="139"/>
    <n v="334"/>
    <s v="A2GDB108HE6XE8320210"/>
    <n v="2000033074274"/>
    <s v="6203.42.35"/>
    <n v="125.10000000000001"/>
    <n v="417"/>
    <n v="1002"/>
  </r>
  <r>
    <x v="1"/>
    <s v="VERSACE JEANS"/>
    <x v="0"/>
    <s v="PANTALONI UOMO"/>
    <s v="100%CO"/>
    <s v="MKD"/>
    <s v="SU10"/>
    <s v="SU10VJC00178"/>
    <s v="A2GDB112 HE7WS"/>
    <s v="148 OASI"/>
    <n v="48"/>
    <n v="13"/>
    <n v="13"/>
    <n v="45.3"/>
    <n v="151"/>
    <n v="362"/>
    <s v="A2GDB112HE7WS1480210"/>
    <n v="2000033074298"/>
    <s v="6203.42.35"/>
    <n v="588.9"/>
    <n v="1963"/>
    <n v="4706"/>
  </r>
  <r>
    <x v="1"/>
    <s v="VERSACE JEANS"/>
    <x v="0"/>
    <s v="PANTALONI UOMO"/>
    <s v="97%CO,3%EA"/>
    <s v="MKD"/>
    <s v="SU10"/>
    <s v="SU10VJC00179"/>
    <s v="A2GDB113 HE3WU"/>
    <s v="730 MOGANO"/>
    <n v="48"/>
    <n v="1"/>
    <n v="1"/>
    <n v="49.2"/>
    <n v="164"/>
    <n v="394"/>
    <s v="A2GDB113HE3WU7300210"/>
    <n v="2000033074359"/>
    <s v="6203.42.35"/>
    <n v="49.2"/>
    <n v="164"/>
    <n v="394"/>
  </r>
  <r>
    <x v="1"/>
    <s v="VERSACE JEANS"/>
    <x v="0"/>
    <s v="PANTALONI UOMO"/>
    <s v="98%CO,2%EA"/>
    <s v="ROM"/>
    <s v="SU10"/>
    <s v="SU10VJC00181"/>
    <s v="A2GDB115 HB300"/>
    <s v="003 BIANCO"/>
    <n v="44"/>
    <n v="1"/>
    <n v="1"/>
    <n v="32.4"/>
    <n v="108"/>
    <n v="259"/>
    <s v="A2GDB115HB3000030206"/>
    <n v="2000033074526"/>
    <s v="6203.42.35"/>
    <n v="32.4"/>
    <n v="108"/>
    <n v="259"/>
  </r>
  <r>
    <x v="1"/>
    <s v="VERSACE JEANS"/>
    <x v="0"/>
    <s v="PANTALONI UOMO"/>
    <s v="97%CO,3%EA"/>
    <s v="MKD"/>
    <s v="SU10"/>
    <s v="SU10VJC00183"/>
    <s v="A2GDB119 13221"/>
    <s v="899 NERO"/>
    <n v="46"/>
    <n v="1"/>
    <n v="2"/>
    <n v="29.4"/>
    <n v="98"/>
    <n v="235"/>
    <s v="A2GDB119132218990208"/>
    <n v="2000033074557"/>
    <s v="6203.42.35"/>
    <n v="29.4"/>
    <n v="98"/>
    <n v="235"/>
  </r>
  <r>
    <x v="1"/>
    <s v="VERSACE JEANS"/>
    <x v="0"/>
    <s v="PANTALONI UOMO"/>
    <s v="97%CO,3%EA"/>
    <s v="MKD"/>
    <s v="SU10"/>
    <s v="SU10VJC00183"/>
    <s v="A2GDB119 13221"/>
    <s v="899 NERO"/>
    <n v="48"/>
    <n v="1"/>
    <s v=""/>
    <n v="29.4"/>
    <n v="98"/>
    <n v="235"/>
    <s v="A2GDB119132218990210"/>
    <n v="2000033074564"/>
    <s v="6203.42.35"/>
    <n v="29.4"/>
    <n v="98"/>
    <n v="235"/>
  </r>
  <r>
    <x v="1"/>
    <s v="VERSACE JEANS"/>
    <x v="0"/>
    <s v="PANTALONI UOMO"/>
    <s v="80%CO,18%PES,2%EL"/>
    <s v="ITA"/>
    <s v="SU10"/>
    <s v="SU10VJC00186"/>
    <s v="A2GDD000 HEBXA"/>
    <s v="148 OASI"/>
    <n v="31"/>
    <n v="1"/>
    <n v="1"/>
    <n v="35.1"/>
    <n v="117"/>
    <n v="281"/>
    <s v="A2GDD000HEBXA1480107"/>
    <n v="2000033074762"/>
    <s v="6203.42.35"/>
    <n v="35.1"/>
    <n v="117"/>
    <n v="281"/>
  </r>
  <r>
    <x v="1"/>
    <s v="VERSACE JEANS"/>
    <x v="0"/>
    <s v="PANTALONI UOMO"/>
    <s v="97%CO,3%EA"/>
    <s v="MADE IN MACEDONIA"/>
    <s v="SU10"/>
    <s v="SU10VJC00189"/>
    <s v="A2GDD002 HE3WU"/>
    <s v="148 OASI"/>
    <n v="46"/>
    <n v="4"/>
    <n v="8"/>
    <n v="49.2"/>
    <n v="164"/>
    <n v="394"/>
    <s v="A2GDD002HE3WU1480208"/>
    <n v="2000033075028"/>
    <s v="6203.42.35"/>
    <n v="196.8"/>
    <n v="656"/>
    <n v="1576"/>
  </r>
  <r>
    <x v="1"/>
    <s v="VERSACE JEANS"/>
    <x v="0"/>
    <s v="PANTALONI UOMO"/>
    <s v="97%CO,3%EA"/>
    <s v="MADE IN MACEDONIA"/>
    <s v="SU10"/>
    <s v="SU10VJC00189"/>
    <s v="A2GDD002 HE3WU"/>
    <s v="148 OASI"/>
    <n v="48"/>
    <n v="2"/>
    <s v=""/>
    <n v="49.2"/>
    <n v="164"/>
    <n v="394"/>
    <s v="A2GDD002HE3WU1480210"/>
    <n v="2000033075035"/>
    <s v="6203.42.35"/>
    <n v="98.4"/>
    <n v="328"/>
    <n v="788"/>
  </r>
  <r>
    <x v="1"/>
    <s v="VERSACE JEANS"/>
    <x v="0"/>
    <s v="PANTALONI UOMO"/>
    <s v="97%CO,3%EA"/>
    <s v="MADE IN MACEDONIA"/>
    <s v="SU10"/>
    <s v="SU10VJC00189"/>
    <s v="A2GDD002 HE3WU"/>
    <s v="148 OASI"/>
    <n v="56"/>
    <n v="2"/>
    <s v=""/>
    <n v="49.2"/>
    <n v="164"/>
    <n v="394"/>
    <s v="A2GDD002HE3WU1480214"/>
    <n v="2000033075073"/>
    <s v="6203.42.35"/>
    <n v="98.4"/>
    <n v="328"/>
    <n v="788"/>
  </r>
  <r>
    <x v="1"/>
    <s v="VERSACE JEANS"/>
    <x v="0"/>
    <s v="PANTALONI UOMO"/>
    <s v="100%CO"/>
    <s v="MKD"/>
    <s v="SU10"/>
    <s v="SU10VJC00190"/>
    <s v="A2GDD100 HE8XH"/>
    <s v="240 PRUSSIAN BLUE"/>
    <n v="48"/>
    <n v="1"/>
    <n v="1"/>
    <n v="46.5"/>
    <n v="155"/>
    <n v="372"/>
    <s v="A2GDD100HE8XH2400210"/>
    <n v="2000033075080"/>
    <s v="6203.42.35"/>
    <n v="46.5"/>
    <n v="155"/>
    <n v="372"/>
  </r>
  <r>
    <x v="1"/>
    <s v="VERSACE JEANS"/>
    <x v="0"/>
    <s v="PANT. REG CONT f.do 19"/>
    <s v="98%CO 2%EA"/>
    <s v="Made in Italy"/>
    <s v="SU10"/>
    <s v="SU10VJC00209"/>
    <s v="A2GGB0Q0 ADW3A"/>
    <s v="904/INDIGO"/>
    <n v="31"/>
    <n v="1"/>
    <n v="1"/>
    <n v="32.4"/>
    <n v="108"/>
    <n v="259"/>
    <n v="2200000474537"/>
    <n v="2000034009770"/>
    <s v="*"/>
    <n v="32.4"/>
    <n v="108"/>
    <n v="259"/>
  </r>
  <r>
    <x v="1"/>
    <s v="VERSACE JEANS"/>
    <x v="0"/>
    <s v="PANT. SLIM CONT f.do 18"/>
    <s v="96%CO 4%EA"/>
    <s v="Made in Italy"/>
    <s v="SU10"/>
    <s v="SU10VJC00219"/>
    <s v="A2GGB0S0 HI160"/>
    <s v="899/NERO"/>
    <n v="34"/>
    <n v="1"/>
    <n v="1"/>
    <n v="30.3"/>
    <n v="101"/>
    <n v="242"/>
    <n v="2200000269546"/>
    <n v="2000034012039"/>
    <s v="*"/>
    <n v="30.3"/>
    <n v="101"/>
    <n v="242"/>
  </r>
  <r>
    <x v="1"/>
    <s v="VERSACE JEANS"/>
    <x v="0"/>
    <s v="PANT. SLIM CONT f.do 18"/>
    <s v="98%CO 2%EA"/>
    <s v="Made in Italy"/>
    <s v="SU10"/>
    <s v="SU10VJC00231"/>
    <s v="A2GGB0S0 HCZ33"/>
    <s v="899/NERO"/>
    <n v="30"/>
    <n v="1"/>
    <n v="1"/>
    <n v="25.5"/>
    <n v="85"/>
    <n v="204"/>
    <n v="2000034015009"/>
    <n v="2200000416056"/>
    <s v="*"/>
    <n v="25.5"/>
    <n v="85"/>
    <n v="204"/>
  </r>
  <r>
    <x v="1"/>
    <s v="VERSACE JEANS"/>
    <x v="0"/>
    <s v="PANTALONE"/>
    <s v="96%CO 4%EA"/>
    <s v="ITALY"/>
    <s v="SU10"/>
    <s v="SU10VJC00246"/>
    <s v="A2GQA100_S0072"/>
    <s v="200/BLU"/>
    <n v="44"/>
    <n v="1"/>
    <n v="1"/>
    <n v="57.6"/>
    <n v="192"/>
    <n v="461"/>
    <n v="8057006363211"/>
    <n v="2000040013600"/>
    <s v="6203.42.35"/>
    <n v="57.6"/>
    <n v="192"/>
    <n v="461"/>
  </r>
  <r>
    <x v="1"/>
    <s v="VERSACE JEANS"/>
    <x v="0"/>
    <s v="PANTALONE"/>
    <s v="96%CO 4%EA"/>
    <s v="ITALY"/>
    <s v="SU10"/>
    <s v="SU10VJC00248"/>
    <s v="A2GQA104_13800"/>
    <s v="899/NERO"/>
    <n v="48"/>
    <n v="2"/>
    <n v="2"/>
    <n v="36.6"/>
    <n v="122"/>
    <n v="293"/>
    <n v="8057006203333"/>
    <n v="2000040013945"/>
    <s v="6203.42.35"/>
    <n v="73.2"/>
    <n v="244"/>
    <n v="586"/>
  </r>
  <r>
    <x v="1"/>
    <s v="VERSACE JEANS"/>
    <x v="0"/>
    <s v="PANTALONE"/>
    <s v="96%CO 4%EA"/>
    <s v="ITALY"/>
    <s v="SU10"/>
    <s v="SU10VJC00249"/>
    <s v="A2GQA114_13800"/>
    <s v="232/TITANIUM"/>
    <n v="48"/>
    <n v="3"/>
    <n v="3"/>
    <n v="37.5"/>
    <n v="125"/>
    <n v="300"/>
    <n v="2000040014102"/>
    <s v="*"/>
    <s v="6203.42.35"/>
    <n v="112.5"/>
    <n v="375"/>
    <n v="900"/>
  </r>
  <r>
    <x v="1"/>
    <s v="VERSACE JEANS"/>
    <x v="0"/>
    <s v="PANTALONE"/>
    <s v="96%CO 4%EA"/>
    <s v="ITALY"/>
    <s v="SU10"/>
    <s v="SU10VJC00255"/>
    <s v="A2GQB100_HLQ05"/>
    <s v="801/PIOMBO"/>
    <n v="48"/>
    <n v="3"/>
    <n v="3"/>
    <n v="60"/>
    <n v="200"/>
    <n v="480"/>
    <n v="8057006266758"/>
    <n v="2000040014867"/>
    <s v="6203.42.35"/>
    <n v="180"/>
    <n v="600"/>
    <n v="1440"/>
  </r>
  <r>
    <x v="1"/>
    <s v="VERSACE JEANS"/>
    <x v="0"/>
    <s v="PANTALONE"/>
    <s v="97%CO 3%EA"/>
    <s v="ITALY"/>
    <s v="SU10"/>
    <s v="SU10VJC00256"/>
    <s v="A2GQB101_HLO33"/>
    <s v="601/CANARINO"/>
    <n v="48"/>
    <n v="4"/>
    <n v="4"/>
    <n v="37.799999999999997"/>
    <n v="126"/>
    <n v="302"/>
    <n v="2000040015024"/>
    <s v="*"/>
    <s v="6203.42.35"/>
    <n v="151.19999999999999"/>
    <n v="504"/>
    <n v="1208"/>
  </r>
  <r>
    <x v="1"/>
    <s v="VERSACE JEANS"/>
    <x v="0"/>
    <s v="PANTALONE"/>
    <s v="96%CO 4%EA"/>
    <s v="ITALY"/>
    <s v="SU10"/>
    <s v="SU10VJC00257"/>
    <s v="A2GQB101_HLP33"/>
    <s v="208/BLU ASTRALE"/>
    <n v="48"/>
    <n v="6"/>
    <n v="6"/>
    <n v="39.9"/>
    <n v="133"/>
    <n v="319"/>
    <n v="8057006266895"/>
    <n v="2000040015185"/>
    <s v="6203.42.35"/>
    <n v="239.39999999999998"/>
    <n v="798"/>
    <n v="1914"/>
  </r>
  <r>
    <x v="1"/>
    <s v="VERSACE JEANS"/>
    <x v="0"/>
    <s v="PANTALONE"/>
    <s v="96%CO 4%EA"/>
    <s v="ITALY"/>
    <s v="SU10"/>
    <s v="SU10VJC00258"/>
    <s v="A2GQB106_HLP33"/>
    <s v="810/GRIGIO MEDIO"/>
    <n v="48"/>
    <n v="1"/>
    <n v="1"/>
    <n v="39.9"/>
    <n v="133"/>
    <n v="319"/>
    <n v="2000040015345"/>
    <s v="*"/>
    <s v="6203.42.35"/>
    <n v="39.9"/>
    <n v="133"/>
    <n v="319"/>
  </r>
  <r>
    <x v="1"/>
    <s v="VERSACE JEANS"/>
    <x v="0"/>
    <s v="PANTALONE"/>
    <s v="97%CO 3%EA"/>
    <s v="ITALY"/>
    <s v="SU10"/>
    <s v="SU10VJC00260"/>
    <s v="A2GQB107_HLO33"/>
    <s v="208/BLU ASTRALE"/>
    <n v="48"/>
    <n v="3"/>
    <n v="3"/>
    <n v="45"/>
    <n v="150"/>
    <n v="360"/>
    <n v="8057006266864"/>
    <n v="2000040015666"/>
    <s v="6203.42.35"/>
    <n v="135"/>
    <n v="450"/>
    <n v="1080"/>
  </r>
  <r>
    <x v="1"/>
    <s v="VERSACE JEANS"/>
    <x v="0"/>
    <s v="PANTALONE"/>
    <s v="97%CO 3%EA"/>
    <s v="ITALY"/>
    <s v="SU10"/>
    <s v="SU10VJC00261"/>
    <s v="A2GQB108_13180"/>
    <s v="231/BLEU NOTTE"/>
    <n v="48"/>
    <n v="4"/>
    <n v="4"/>
    <n v="29.7"/>
    <n v="99"/>
    <n v="238"/>
    <n v="8057006267663"/>
    <n v="2000040015826"/>
    <s v="6203.42.35"/>
    <n v="118.8"/>
    <n v="396"/>
    <n v="952"/>
  </r>
  <r>
    <x v="1"/>
    <s v="VERSACE JEANS"/>
    <x v="0"/>
    <s v="PANTALONE"/>
    <s v="98%CO 2%EA"/>
    <s v="ITALY"/>
    <s v="SU10"/>
    <s v="SU10VJC00262"/>
    <s v="A2GQB115_AKA54"/>
    <s v="810/GRIGIO MEDIO"/>
    <n v="48"/>
    <n v="3"/>
    <n v="3"/>
    <n v="50.1"/>
    <n v="167"/>
    <n v="401"/>
    <n v="8057006257411"/>
    <n v="2000040015987"/>
    <s v="6203.42.31"/>
    <n v="150.30000000000001"/>
    <n v="501"/>
    <n v="1203"/>
  </r>
  <r>
    <x v="1"/>
    <s v="VERSACE JEANS"/>
    <x v="0"/>
    <s v="PANTALONE"/>
    <s v="97%CO 3%EA"/>
    <s v="ITALY"/>
    <s v="SU10"/>
    <s v="SU10VJC00263"/>
    <s v="A2GQB115_HLS33"/>
    <s v="231/BLEU NOTTE"/>
    <n v="48"/>
    <n v="1"/>
    <n v="1"/>
    <n v="57.9"/>
    <n v="193"/>
    <n v="463"/>
    <n v="8057006266802"/>
    <n v="2000040016144"/>
    <s v="6203.42.35"/>
    <n v="57.9"/>
    <n v="193"/>
    <n v="463"/>
  </r>
  <r>
    <x v="1"/>
    <s v="VERSACE JEANS"/>
    <x v="0"/>
    <s v="PANTALONE"/>
    <s v="94%PL 6%EA"/>
    <s v="TURKEY"/>
    <s v="SU10"/>
    <s v="SU10VJC00270"/>
    <s v="A2GQB1F8_36649"/>
    <s v="208/BLU ASTRALE"/>
    <s v="M"/>
    <n v="2"/>
    <n v="2"/>
    <n v="45"/>
    <n v="150"/>
    <n v="360"/>
    <n v="8057006247887"/>
    <n v="2000040017134"/>
    <s v="6103.43.00"/>
    <n v="90"/>
    <n v="300"/>
    <n v="720"/>
  </r>
  <r>
    <x v="1"/>
    <s v="VERSACE JEANS"/>
    <x v="0"/>
    <s v="PANTALONE"/>
    <s v="100% Leather"/>
    <s v="Made in Italy"/>
    <s v="SU10"/>
    <s v="SU10VJC10011"/>
    <s v="A2GCB112 HDE18"/>
    <s v="139/RANA"/>
    <n v="48"/>
    <n v="1"/>
    <n v="1"/>
    <n v="41.7"/>
    <n v="139"/>
    <n v="334"/>
    <s v="A2GCB112HDE181392910"/>
    <s v="A2GCB112HDE181390210"/>
    <s v="6203.42.35"/>
    <n v="41.7"/>
    <n v="139"/>
    <n v="334"/>
  </r>
  <r>
    <x v="1"/>
    <s v="VERSACE JEANS"/>
    <x v="0"/>
    <s v="PANTALONE"/>
    <s v="100% Leather"/>
    <s v="Made in Turkey"/>
    <s v="SU10"/>
    <s v="SU10VJC10037"/>
    <s v="A2GEB016 68511"/>
    <s v="147/Savannah"/>
    <n v="34"/>
    <n v="1"/>
    <n v="1"/>
    <n v="41.7"/>
    <n v="139"/>
    <n v="334"/>
    <s v="A2GEB016685111475410"/>
    <s v="A2GEB016685111470110"/>
    <s v="6203.42.35"/>
    <n v="41.7"/>
    <n v="139"/>
    <n v="334"/>
  </r>
  <r>
    <x v="1"/>
    <s v="VERSACE JEANS"/>
    <x v="0"/>
    <s v="PANTALONE"/>
    <s v="100% Leather"/>
    <s v="Made in Turkey"/>
    <s v="SU10"/>
    <s v="SU10VJC10049"/>
    <s v="A2GEB0R0 68511"/>
    <s v="147/Savannah"/>
    <n v="34"/>
    <n v="1"/>
    <n v="1"/>
    <n v="35.1"/>
    <n v="117"/>
    <n v="281"/>
    <s v="A2GEB0R0685111475410"/>
    <s v="A2GEB0R0685111470110"/>
    <s v="6203.42.35"/>
    <n v="35.1"/>
    <n v="117"/>
    <n v="281"/>
  </r>
  <r>
    <x v="1"/>
    <s v="VERSACE JEANS"/>
    <x v="0"/>
    <s v="PANTALONE"/>
    <s v="98%Cotton 2%Elastane"/>
    <s v="Made in Italy"/>
    <s v="SU10"/>
    <s v="SU10VJC10105"/>
    <s v="A2GHB0R5 HEC33"/>
    <s v="230/MICA"/>
    <n v="32"/>
    <n v="1"/>
    <n v="1"/>
    <n v="28.8"/>
    <n v="96"/>
    <n v="230"/>
    <n v="2200000614551"/>
    <s v="*"/>
    <s v="6203.42.35"/>
    <n v="28.8"/>
    <n v="96"/>
    <n v="230"/>
  </r>
  <r>
    <x v="1"/>
    <s v="VERSACE JEANS"/>
    <x v="0"/>
    <s v="PANTALONE"/>
    <s v="99%Cotton 1%Elastane"/>
    <s v="Made in Italy"/>
    <s v="SU10"/>
    <s v="SU10VJC10109"/>
    <s v="A2GHB0SA AE27Q"/>
    <s v="904/INDIGO"/>
    <n v="34"/>
    <n v="1"/>
    <n v="1"/>
    <n v="27.6"/>
    <n v="92"/>
    <n v="221"/>
    <n v="2200000471246"/>
    <s v="*"/>
    <s v="6203.42.31"/>
    <n v="27.6"/>
    <n v="92"/>
    <n v="221"/>
  </r>
  <r>
    <x v="1"/>
    <s v="VERSACE JEANS"/>
    <x v="0"/>
    <s v="PANTALONE"/>
    <s v="98%Cotton 2%Elastane"/>
    <s v="Made in Italy"/>
    <s v="SU10"/>
    <s v="SU10VJC10127"/>
    <s v="A2GIB0T3 AFA54"/>
    <s v="810/GRIGIO MEDIO"/>
    <n v="32"/>
    <n v="1"/>
    <n v="1"/>
    <n v="27.6"/>
    <n v="92"/>
    <n v="221"/>
    <n v="2200000848581"/>
    <s v="*"/>
    <s v="6203.42.31"/>
    <n v="27.6"/>
    <n v="92"/>
    <n v="221"/>
  </r>
  <r>
    <x v="1"/>
    <s v="VERSACE JEANS"/>
    <x v="0"/>
    <s v="PANTALONE"/>
    <s v="98%Cotton 2%Elastane"/>
    <s v="Made in Italy"/>
    <s v="SU10"/>
    <s v="SU10VJC10133"/>
    <s v="A2GLB108 HEC33"/>
    <s v="231/BLEU NOTTE"/>
    <n v="50"/>
    <n v="1"/>
    <n v="1"/>
    <n v="30"/>
    <n v="100"/>
    <n v="240"/>
    <n v="2200001034983"/>
    <s v="*"/>
    <s v="6203.42.35"/>
    <n v="30"/>
    <n v="100"/>
    <n v="240"/>
  </r>
  <r>
    <x v="1"/>
    <s v="VERSACE JEANS"/>
    <x v="0"/>
    <s v="PANTALONE"/>
    <s v="98%Cotton 2%Elastane"/>
    <s v="Made in Albanie"/>
    <s v="SU10"/>
    <s v="SU10VJC10180"/>
    <s v="A2GNB0KA HKU33"/>
    <s v="155/PURE MINT"/>
    <n v="30"/>
    <n v="1"/>
    <n v="4"/>
    <n v="27"/>
    <n v="90"/>
    <n v="216"/>
    <n v="2200001477254"/>
    <s v="*"/>
    <s v="6203.42.35"/>
    <n v="27"/>
    <n v="90"/>
    <n v="216"/>
  </r>
  <r>
    <x v="1"/>
    <s v="VERSACE JEANS"/>
    <x v="0"/>
    <s v="PANTALONE"/>
    <s v="98%Cotton 2%Elastane"/>
    <s v="Made in Albanie"/>
    <s v="SU10"/>
    <s v="SU10VJC10180"/>
    <s v="A2GNB0KA HKU33"/>
    <s v="155/PURE MINT"/>
    <n v="31"/>
    <n v="2"/>
    <s v=""/>
    <n v="27"/>
    <n v="90"/>
    <n v="216"/>
    <n v="2200001477261"/>
    <s v="*"/>
    <s v="6203.42.35"/>
    <n v="54"/>
    <n v="180"/>
    <n v="432"/>
  </r>
  <r>
    <x v="1"/>
    <s v="VERSACE JEANS"/>
    <x v="0"/>
    <s v="PANTALONE"/>
    <s v="98%Cotton 2%Elastane"/>
    <s v="Made in Albanie"/>
    <s v="SU10"/>
    <s v="SU10VJC10180"/>
    <s v="A2GNB0KA HKU33"/>
    <s v="155/PURE MINT"/>
    <n v="32"/>
    <n v="1"/>
    <s v=""/>
    <n v="27"/>
    <n v="90"/>
    <n v="216"/>
    <n v="2200001477278"/>
    <s v="*"/>
    <s v="6203.42.35"/>
    <n v="27"/>
    <n v="90"/>
    <n v="216"/>
  </r>
  <r>
    <x v="1"/>
    <s v="VERSACE JEANS"/>
    <x v="8"/>
    <s v="CAMICIE UOMO"/>
    <s v="100%CO"/>
    <s v="ITA"/>
    <s v="SU12"/>
    <s v="SU12VJC00061"/>
    <s v="B1GDB600 08631"/>
    <s v="316 GLICINE"/>
    <n v="48"/>
    <n v="1"/>
    <n v="1"/>
    <n v="45.3"/>
    <n v="151"/>
    <n v="362"/>
    <s v="B1GDB600086313160210"/>
    <n v="2000033076155"/>
    <s v="6205.20.00"/>
    <n v="45.3"/>
    <n v="151"/>
    <n v="362"/>
  </r>
  <r>
    <x v="1"/>
    <s v="VERSACE JEANS"/>
    <x v="8"/>
    <s v="CAMICIE UOMO"/>
    <s v="97%CO,3%EA"/>
    <s v="ITA"/>
    <s v="SU12"/>
    <s v="SU12VJC00096"/>
    <s v="B1GDB614 08563"/>
    <s v="316 GLICINE"/>
    <n v="48"/>
    <n v="2"/>
    <n v="2"/>
    <n v="20.399999999999999"/>
    <n v="68"/>
    <n v="163"/>
    <s v="B1GDB614085633160210"/>
    <n v="2000033078265"/>
    <s v="6205.20.00"/>
    <n v="40.799999999999997"/>
    <n v="136"/>
    <n v="326"/>
  </r>
  <r>
    <x v="1"/>
    <s v="VERSACE JEANS"/>
    <x v="8"/>
    <s v="CAMICIE UOMO"/>
    <s v="100%CO"/>
    <s v="ROM"/>
    <s v="SU12"/>
    <s v="SU12VJC00100"/>
    <s v="B1GDB617 08632"/>
    <s v="316 GLICINE"/>
    <n v="48"/>
    <n v="7"/>
    <n v="7"/>
    <n v="35.1"/>
    <n v="117"/>
    <n v="281"/>
    <s v="B1GDB617086323160210"/>
    <n v="2000033078517"/>
    <s v="6205.20.00"/>
    <n v="245.70000000000002"/>
    <n v="819"/>
    <n v="1967"/>
  </r>
  <r>
    <x v="1"/>
    <s v="VERSACE JEANS"/>
    <x v="8"/>
    <s v="CAMICIE UOMO"/>
    <s v="100%CO"/>
    <s v="ROM"/>
    <s v="SU12"/>
    <s v="SU12VJC00105"/>
    <s v="B1GDB622 08634"/>
    <s v="316 GLICINE"/>
    <n v="48"/>
    <n v="6"/>
    <n v="6"/>
    <n v="37.200000000000003"/>
    <n v="124"/>
    <n v="298"/>
    <s v="B1GDB622086343160210"/>
    <n v="2000033078777"/>
    <s v="6205.20.00"/>
    <n v="223.20000000000002"/>
    <n v="744"/>
    <n v="1788"/>
  </r>
  <r>
    <x v="1"/>
    <s v="VERSACE JEANS"/>
    <x v="8"/>
    <s v="CAMICIE UOMO"/>
    <s v="75%CO,25%LI"/>
    <s v="ITA"/>
    <s v="SU12"/>
    <s v="SU12VJC00106"/>
    <s v="B1GDB622 08639"/>
    <s v="701 SABBIA"/>
    <n v="48"/>
    <n v="1"/>
    <n v="1"/>
    <n v="36"/>
    <n v="120"/>
    <n v="288"/>
    <s v="B1GDB622086397010210"/>
    <n v="2000033078784"/>
    <s v="6205.20.00"/>
    <n v="36"/>
    <n v="120"/>
    <n v="288"/>
  </r>
  <r>
    <x v="1"/>
    <s v="VERSACE JEANS"/>
    <x v="8"/>
    <s v="CAMICIE UOMO"/>
    <s v="100%CO"/>
    <s v="TUR"/>
    <s v="SU12"/>
    <s v="SU12VJC00109"/>
    <s v="B1GDB624 24347"/>
    <s v="148 OASI"/>
    <n v="48"/>
    <n v="4"/>
    <n v="4"/>
    <n v="34.799999999999997"/>
    <n v="116"/>
    <n v="278"/>
    <s v="B1GDB624243471480210"/>
    <n v="2000033079385"/>
    <s v="6205.20.00"/>
    <n v="139.19999999999999"/>
    <n v="464"/>
    <n v="1112"/>
  </r>
  <r>
    <x v="1"/>
    <s v="VERSACE JEANS"/>
    <x v="8"/>
    <s v="CAMICIE UOMO"/>
    <s v="100%CO"/>
    <s v="ROM"/>
    <s v="SU12"/>
    <s v="SU12VJC00110"/>
    <s v="B1GDB625 08634"/>
    <s v="316 GLICINE"/>
    <n v="48"/>
    <n v="1"/>
    <n v="1"/>
    <n v="37.200000000000003"/>
    <n v="124"/>
    <n v="298"/>
    <s v="B1GDB625086343160210"/>
    <n v="2000033079439"/>
    <s v="6205.20.00"/>
    <n v="37.200000000000003"/>
    <n v="124"/>
    <n v="298"/>
  </r>
  <r>
    <x v="1"/>
    <s v="VERSACE JEANS"/>
    <x v="8"/>
    <s v="CAMICIE UOMO"/>
    <s v="100%CO"/>
    <s v="TUR"/>
    <s v="SU12"/>
    <s v="SU12VJC00118"/>
    <s v="B1GDB635 24347"/>
    <s v="316 GLICINE"/>
    <n v="48"/>
    <n v="1"/>
    <n v="1"/>
    <n v="34.200000000000003"/>
    <n v="114"/>
    <n v="274"/>
    <s v="B1GDB635243473160210"/>
    <n v="2000033079682"/>
    <s v="6205.20.00"/>
    <n v="34.200000000000003"/>
    <n v="114"/>
    <n v="274"/>
  </r>
  <r>
    <x v="1"/>
    <s v="VERSACE JEANS"/>
    <x v="8"/>
    <s v="CAMICIA"/>
    <s v="100%CO"/>
    <s v="ROMANIE"/>
    <s v="SU12"/>
    <s v="SU12VJC00171"/>
    <s v="B1GQA6S0_S0076"/>
    <s v="899/NERO"/>
    <n v="48"/>
    <n v="2"/>
    <n v="2"/>
    <n v="48"/>
    <n v="160"/>
    <n v="384"/>
    <n v="8057006184625"/>
    <n v="2000040024866"/>
    <s v="6205.20.00"/>
    <n v="96"/>
    <n v="320"/>
    <n v="768"/>
  </r>
  <r>
    <x v="1"/>
    <s v="VERSACE JEANS"/>
    <x v="8"/>
    <s v="CAMICIA"/>
    <s v="100%CO"/>
    <s v="ITALY"/>
    <s v="SU12"/>
    <s v="SU12VJC00191"/>
    <s v="B1GQB6R0_S0101"/>
    <s v="349/RHODODENDRON"/>
    <n v="48"/>
    <n v="1"/>
    <n v="1"/>
    <n v="42.9"/>
    <n v="143"/>
    <n v="343"/>
    <n v="8057006265034"/>
    <n v="2000040029502"/>
    <s v="6205.20.00"/>
    <n v="42.9"/>
    <n v="143"/>
    <n v="343"/>
  </r>
  <r>
    <x v="1"/>
    <s v="VERSACE JEANS"/>
    <x v="3"/>
    <s v="T-SHIRT"/>
    <s v="100% Leather"/>
    <s v="Made in Italy"/>
    <s v="SU34"/>
    <s v="SU34VJC10013"/>
    <s v="B3GAB700 36505"/>
    <s v="003/BIANCO OTTICO"/>
    <n v="44"/>
    <n v="1"/>
    <n v="1"/>
    <n v="18.3"/>
    <n v="61"/>
    <n v="146"/>
    <s v="B3GAB700365050032906"/>
    <s v="*"/>
    <s v="6205.30.00"/>
    <n v="18.3"/>
    <n v="61"/>
    <n v="146"/>
  </r>
  <r>
    <x v="1"/>
    <s v="VERSACE JEANS"/>
    <x v="7"/>
    <s v="PANTALONE"/>
    <s v="98%CO 2%EA"/>
    <s v="ITALY"/>
    <s v="SU53"/>
    <s v="SU53VJC00016"/>
    <s v="A2GQA0K1_HKU33"/>
    <s v="158/SHADED SPRUCE"/>
    <n v="32"/>
    <n v="1"/>
    <n v="4"/>
    <n v="33.6"/>
    <n v="112"/>
    <n v="269"/>
    <n v="8057006304238"/>
    <n v="2000040067160"/>
    <s v="6203.42.35"/>
    <n v="33.6"/>
    <n v="112"/>
    <n v="269"/>
  </r>
  <r>
    <x v="1"/>
    <s v="VERSACE JEANS"/>
    <x v="7"/>
    <s v="PANTALONE"/>
    <s v="98%CO 2%EA"/>
    <s v="ITALY"/>
    <s v="SU53"/>
    <s v="SU53VJC00016"/>
    <s v="A2GQA0K1_HKU33"/>
    <s v="158/SHADED SPRUCE"/>
    <n v="34"/>
    <n v="3"/>
    <s v=""/>
    <n v="33.6"/>
    <n v="112"/>
    <n v="269"/>
    <n v="8057006188067"/>
    <n v="2000040067184"/>
    <s v="6203.42.35"/>
    <n v="100.80000000000001"/>
    <n v="336"/>
    <n v="807"/>
  </r>
  <r>
    <x v="1"/>
    <s v="VERSACE JEANS"/>
    <x v="7"/>
    <s v="PANTALONE"/>
    <s v="97%CO 3%EA"/>
    <s v="ITALY"/>
    <s v="SU53"/>
    <s v="SU53VJC00030"/>
    <s v="A2GQA0S0_S0075"/>
    <s v="899/NERO"/>
    <n v="29"/>
    <n v="1"/>
    <n v="2"/>
    <n v="48"/>
    <n v="160"/>
    <n v="384"/>
    <n v="8057006363747"/>
    <n v="2000040070818"/>
    <s v="6203.42.35"/>
    <n v="48"/>
    <n v="160"/>
    <n v="384"/>
  </r>
  <r>
    <x v="1"/>
    <s v="VERSACE JEANS"/>
    <x v="7"/>
    <s v="PANTALONE"/>
    <s v="97%CO 3%EA"/>
    <s v="ITALY"/>
    <s v="SU53"/>
    <s v="SU53VJC00030"/>
    <s v="A2GQA0S0_S0075"/>
    <s v="899/NERO"/>
    <n v="30"/>
    <n v="1"/>
    <s v=""/>
    <n v="48"/>
    <n v="160"/>
    <n v="384"/>
    <n v="8057006363754"/>
    <n v="2000040070825"/>
    <s v="6203.42.35"/>
    <n v="48"/>
    <n v="160"/>
    <n v="384"/>
  </r>
  <r>
    <x v="1"/>
    <s v="VERSACE JEANS"/>
    <x v="7"/>
    <s v="PANTALONE"/>
    <s v="97%CO 3%EA"/>
    <s v="ITALY"/>
    <s v="SU53"/>
    <s v="SU53VJC00051"/>
    <s v="A2GQB009_HLO33"/>
    <s v="349/RHODODENDRON"/>
    <n v="34"/>
    <n v="5"/>
    <n v="5"/>
    <n v="37.799999999999997"/>
    <n v="126"/>
    <n v="302"/>
    <n v="8057006266871"/>
    <n v="2000040075929"/>
    <s v="6203.42.35"/>
    <n v="189"/>
    <n v="630"/>
    <n v="1510"/>
  </r>
  <r>
    <x v="1"/>
    <s v="VERSACE JEANS"/>
    <x v="7"/>
    <s v="PANTALONE"/>
    <s v="70%CO 30%PL"/>
    <s v="ITALY"/>
    <s v="SU53"/>
    <s v="SU53VJC00053"/>
    <s v="A2GQB011_AHL54"/>
    <s v="899/NERO"/>
    <n v="34"/>
    <n v="3"/>
    <n v="3"/>
    <n v="45"/>
    <n v="150"/>
    <n v="360"/>
    <n v="8057006266888"/>
    <n v="2000040076384"/>
    <s v="6203.42.31"/>
    <n v="135"/>
    <n v="450"/>
    <n v="1080"/>
  </r>
  <r>
    <x v="1"/>
    <s v="VERSACE JEANS"/>
    <x v="7"/>
    <s v="PANTALONE"/>
    <s v="70%CO 30%PL"/>
    <s v="ITALY"/>
    <s v="SU53"/>
    <s v="SU53VJC00056"/>
    <s v="A2GQB014_AHL54"/>
    <s v="899/NERO"/>
    <n v="34"/>
    <n v="5"/>
    <n v="5"/>
    <n v="57.9"/>
    <n v="193"/>
    <n v="463"/>
    <n v="8057006264068"/>
    <n v="2000040076612"/>
    <s v="6203.42.31"/>
    <n v="289.5"/>
    <n v="965"/>
    <n v="2315"/>
  </r>
  <r>
    <x v="1"/>
    <s v="VERSACE JEANS"/>
    <x v="7"/>
    <s v="PANTALONE"/>
    <s v="97%CO 3%EA"/>
    <s v="ITALY"/>
    <s v="SU53"/>
    <s v="SU53VJC00058"/>
    <s v="A2GQB016_13180"/>
    <s v="231/BLEU NOTTE"/>
    <n v="34"/>
    <n v="1"/>
    <n v="1"/>
    <n v="39.9"/>
    <n v="133"/>
    <n v="319"/>
    <n v="8057006264013"/>
    <n v="2000040077077"/>
    <s v="6203.42.35"/>
    <n v="39.9"/>
    <n v="133"/>
    <n v="319"/>
  </r>
  <r>
    <x v="1"/>
    <s v="VERSACE JEANS"/>
    <x v="7"/>
    <s v="PANTALONE"/>
    <s v="97%CO 3%EA"/>
    <s v="ITALY"/>
    <s v="SU53"/>
    <s v="SU53VJC00062"/>
    <s v="A2GQB0KA_HLO33"/>
    <s v="810/GRIGIO MEDIO"/>
    <n v="34"/>
    <n v="1"/>
    <n v="1"/>
    <n v="32.700000000000003"/>
    <n v="109"/>
    <n v="262"/>
    <n v="8057006256599"/>
    <n v="2000040078227"/>
    <s v="6203.42.35"/>
    <n v="32.700000000000003"/>
    <n v="109"/>
    <n v="262"/>
  </r>
  <r>
    <x v="1"/>
    <s v="VERSACE JEANS"/>
    <x v="7"/>
    <s v="PANTALONE"/>
    <s v="69%CO 27%PL 4%EA"/>
    <s v="TURKEY"/>
    <s v="SU53"/>
    <s v="SU53VJC00065"/>
    <s v="A2GQB0KF_64636"/>
    <s v="899/NERO"/>
    <n v="28"/>
    <n v="1"/>
    <n v="1"/>
    <n v="33.6"/>
    <n v="112"/>
    <n v="269"/>
    <n v="8057006348287"/>
    <n v="2000040079088"/>
    <s v="6203.42.31"/>
    <n v="33.6"/>
    <n v="112"/>
    <n v="269"/>
  </r>
  <r>
    <x v="1"/>
    <s v="VERSACE JEANS"/>
    <x v="7"/>
    <s v="PANTALONE"/>
    <s v="81%CO 17%PL 2%EA"/>
    <s v="TURKEY"/>
    <s v="SU53"/>
    <s v="SU53VJC00067"/>
    <s v="A2GQB0KF_64679"/>
    <s v="899/NERO"/>
    <n v="34"/>
    <n v="27"/>
    <n v="55"/>
    <n v="45"/>
    <n v="150"/>
    <n v="360"/>
    <n v="8057006247795"/>
    <n v="2000040079606"/>
    <s v="6203.42.31"/>
    <n v="1215"/>
    <n v="4050"/>
    <n v="9720"/>
  </r>
  <r>
    <x v="1"/>
    <s v="VERSACE JEANS"/>
    <x v="7"/>
    <s v="PANTALONE"/>
    <s v="81%CO 17%PL 2%EA"/>
    <s v="TURKEY"/>
    <s v="SU53"/>
    <s v="SU53VJC00067"/>
    <s v="A2GQB0KF_64679"/>
    <s v="899/NERO"/>
    <n v="36"/>
    <n v="23"/>
    <s v=""/>
    <n v="45"/>
    <n v="150"/>
    <n v="360"/>
    <n v="8057006348454"/>
    <n v="2000040079620"/>
    <s v="6203.42.31"/>
    <n v="1035"/>
    <n v="3450"/>
    <n v="8280"/>
  </r>
  <r>
    <x v="1"/>
    <s v="VERSACE JEANS"/>
    <x v="7"/>
    <s v="PANTALONE"/>
    <s v="81%CO 17%PL 2%EA"/>
    <s v="TURKEY"/>
    <s v="SU53"/>
    <s v="SU53VJC00067"/>
    <s v="A2GQB0KF_64679"/>
    <s v="899/NERO"/>
    <n v="38"/>
    <n v="5"/>
    <s v=""/>
    <n v="45"/>
    <n v="150"/>
    <n v="360"/>
    <n v="8057006348461"/>
    <n v="2000040079644"/>
    <s v="6203.42.31"/>
    <n v="225"/>
    <n v="750"/>
    <n v="1800"/>
  </r>
  <r>
    <x v="1"/>
    <s v="VERSACE JEANS"/>
    <x v="7"/>
    <s v="PANTALONE"/>
    <s v="97%CO 3%EA"/>
    <s v="ITALY"/>
    <s v="SU53"/>
    <s v="SU53VJC00071"/>
    <s v="A2GQB0KG_S0093"/>
    <s v="231/BLEU NOTTE"/>
    <n v="34"/>
    <n v="2"/>
    <n v="2"/>
    <n v="50.1"/>
    <n v="167"/>
    <n v="401"/>
    <n v="2000040080756"/>
    <s v="*"/>
    <s v="6203.42.35"/>
    <n v="100.2"/>
    <n v="334"/>
    <n v="802"/>
  </r>
  <r>
    <x v="1"/>
    <s v="VERSACE JEANS"/>
    <x v="7"/>
    <s v="PANTALONE"/>
    <s v="98%CO 2%EA"/>
    <s v="ITALY"/>
    <s v="SU53"/>
    <s v="SU53VJC00073"/>
    <s v="A2GQB0Q2_HCZ33"/>
    <s v="500/ROSSO"/>
    <n v="34"/>
    <n v="7"/>
    <n v="7"/>
    <n v="34.799999999999997"/>
    <n v="116"/>
    <n v="278"/>
    <n v="8057006255257"/>
    <n v="2000040081449"/>
    <s v="6203.42.35"/>
    <n v="243.59999999999997"/>
    <n v="812"/>
    <n v="1946"/>
  </r>
  <r>
    <x v="1"/>
    <s v="VERSACE JEANS"/>
    <x v="7"/>
    <s v="PANTALONE"/>
    <s v="97%CO 3%EA"/>
    <s v="ITALY"/>
    <s v="SU53"/>
    <s v="SU53VJC00074"/>
    <s v="A2GQB0QA_13180"/>
    <s v="349/RHODODENDRON"/>
    <n v="34"/>
    <n v="1"/>
    <n v="1"/>
    <n v="29.1"/>
    <n v="97"/>
    <n v="233"/>
    <n v="8057006266611"/>
    <n v="2000040082132"/>
    <s v="6203.42.35"/>
    <n v="29.1"/>
    <n v="97"/>
    <n v="233"/>
  </r>
  <r>
    <x v="1"/>
    <s v="VERSACE JEANS"/>
    <x v="7"/>
    <s v="PANTALONE"/>
    <s v="98%CO 2%EA"/>
    <s v="ITALY"/>
    <s v="SU53"/>
    <s v="SU53VJC00075"/>
    <s v="A2GQB0QA_AH5DO"/>
    <s v="349/RHODODENDRON"/>
    <n v="34"/>
    <n v="5"/>
    <n v="5"/>
    <n v="50.1"/>
    <n v="167"/>
    <n v="401"/>
    <n v="8057006250368"/>
    <n v="2000040082361"/>
    <s v="6203.42.31"/>
    <n v="250.5"/>
    <n v="835"/>
    <n v="2005"/>
  </r>
  <r>
    <x v="1"/>
    <s v="VERSACE JEANS"/>
    <x v="7"/>
    <s v="PANTALONE"/>
    <s v="97%CO 3%EA"/>
    <s v="ITALY"/>
    <s v="SU53"/>
    <s v="SU53VJC00076"/>
    <s v="A2GQB0QC_S0093"/>
    <s v="810/GRIGIO MEDIO"/>
    <n v="34"/>
    <n v="1"/>
    <n v="1"/>
    <n v="50.1"/>
    <n v="167"/>
    <n v="401"/>
    <n v="8057006257398"/>
    <n v="2000040082590"/>
    <s v="6203.42.35"/>
    <n v="50.1"/>
    <n v="167"/>
    <n v="401"/>
  </r>
  <r>
    <x v="1"/>
    <s v="VERSACE JEANS"/>
    <x v="7"/>
    <s v="PANTALONE"/>
    <s v="100%CO"/>
    <s v="TURKEY"/>
    <s v="SU53"/>
    <s v="SU53VJC00078"/>
    <s v="A2GQB0QF_64678"/>
    <s v="904/INDIGO"/>
    <n v="34"/>
    <n v="2"/>
    <n v="2"/>
    <n v="57.9"/>
    <n v="193"/>
    <n v="463"/>
    <n v="8057006247894"/>
    <n v="2000040083054"/>
    <s v="6203.42.31"/>
    <n v="115.8"/>
    <n v="386"/>
    <n v="926"/>
  </r>
  <r>
    <x v="1"/>
    <s v="VERSACE JEANS"/>
    <x v="7"/>
    <s v="PANTALONE"/>
    <s v="97%CO 3%EA"/>
    <s v="ITALY"/>
    <s v="SU53"/>
    <s v="SU53VJC00082"/>
    <s v="A2GQB0QH_HLO33"/>
    <s v="208/BLU ASTRALE"/>
    <n v="34"/>
    <n v="2"/>
    <n v="2"/>
    <n v="33.6"/>
    <n v="112"/>
    <n v="269"/>
    <n v="2000040084204"/>
    <s v="*"/>
    <s v="6203.42.35"/>
    <n v="67.2"/>
    <n v="224"/>
    <n v="538"/>
  </r>
  <r>
    <x v="1"/>
    <s v="VERSACE JEANS"/>
    <x v="7"/>
    <s v="PANTALONE"/>
    <s v="98%CO 2%EA"/>
    <s v="PRC"/>
    <s v="SU53"/>
    <s v="SU53VJC00090"/>
    <s v="A2GQB0SA_AH5DO"/>
    <s v="601/CANARINO"/>
    <n v="34"/>
    <n v="4"/>
    <n v="4"/>
    <n v="50.1"/>
    <n v="167"/>
    <n v="401"/>
    <n v="2000040086963"/>
    <s v="*"/>
    <s v="6203.42.31"/>
    <n v="200.4"/>
    <n v="668"/>
    <n v="1604"/>
  </r>
  <r>
    <x v="1"/>
    <s v="VERSACE JEANS"/>
    <x v="7"/>
    <s v="PANTALONE"/>
    <s v="98%CO 2%EA"/>
    <s v="ITALY"/>
    <s v="SU53"/>
    <s v="SU53VJC00101"/>
    <s v="A2GQB0SF_AJCDR"/>
    <s v="905/BLACK"/>
    <n v="34"/>
    <n v="2"/>
    <n v="2"/>
    <n v="80.099999999999994"/>
    <n v="267"/>
    <n v="641"/>
    <n v="2000040089490"/>
    <s v="*"/>
    <s v="6203.42.31"/>
    <n v="160.19999999999999"/>
    <n v="534"/>
    <n v="1282"/>
  </r>
  <r>
    <x v="1"/>
    <s v="VERSACE JEANS"/>
    <x v="7"/>
    <s v="PANTALONE"/>
    <s v="97%CO 3%EA"/>
    <s v="ITALY"/>
    <s v="SU53"/>
    <s v="SU53VJC00104"/>
    <s v="A2GQB0SF_S0103"/>
    <s v="208/BLU ASTRALE"/>
    <n v="29"/>
    <n v="1"/>
    <n v="2"/>
    <n v="48"/>
    <n v="160"/>
    <n v="384"/>
    <n v="8057006391238"/>
    <n v="2000040090137"/>
    <s v="6203.42.35"/>
    <n v="48"/>
    <n v="160"/>
    <n v="384"/>
  </r>
  <r>
    <x v="1"/>
    <s v="VERSACE JEANS"/>
    <x v="7"/>
    <s v="PANTALONE"/>
    <s v="97%CO 3%EA"/>
    <s v="ITALY"/>
    <s v="SU53"/>
    <s v="SU53VJC00104"/>
    <s v="A2GQB0SF_S0103"/>
    <s v="208/BLU ASTRALE"/>
    <n v="30"/>
    <n v="1"/>
    <s v=""/>
    <n v="48"/>
    <n v="160"/>
    <n v="384"/>
    <n v="8057006391245"/>
    <n v="2000040090144"/>
    <s v="6203.42.35"/>
    <n v="48"/>
    <n v="160"/>
    <n v="384"/>
  </r>
  <r>
    <x v="1"/>
    <s v="VERSACE JEANS"/>
    <x v="7"/>
    <s v="PANTALONE"/>
    <s v="96%CO 4%EA"/>
    <s v="ITALY"/>
    <s v="SU53"/>
    <s v="SU53VJC00107"/>
    <s v="A2GQA0SA_13800"/>
    <s v="899/NERO"/>
    <n v="27"/>
    <n v="1"/>
    <n v="1"/>
    <n v="27.6"/>
    <n v="92"/>
    <n v="221"/>
    <n v="8057006304870"/>
    <n v="2000040090342"/>
    <s v="6203.42.35"/>
    <n v="27.6"/>
    <n v="92"/>
    <n v="221"/>
  </r>
  <r>
    <x v="1"/>
    <s v="VERSACE JEANS"/>
    <x v="4"/>
    <s v="PANTAL.CORTI UOMO"/>
    <s v="97%CO,3%EA"/>
    <s v="Made in Italy"/>
    <s v="SU78"/>
    <s v="SU78VJC00003"/>
    <s v="A4GBB12813116"/>
    <n v="3"/>
    <n v="46"/>
    <n v="1"/>
    <n v="1"/>
    <n v="32.4"/>
    <n v="108"/>
    <n v="259"/>
    <s v="A4GBB128131160030208"/>
    <n v="2000032621400"/>
    <s v="6203.42.35"/>
    <n v="32.4"/>
    <n v="108"/>
    <n v="259"/>
  </r>
  <r>
    <x v="1"/>
    <s v="VERSACE JEANS"/>
    <x v="0"/>
    <s v="PANTALONE"/>
    <s v="99%Cotton 1%Elastane"/>
    <s v="Made in China"/>
    <s v="U10"/>
    <s v="U10VJO10001"/>
    <s v="A2GRB0K1 60143"/>
    <s v="904/INDIGO"/>
    <n v="36"/>
    <n v="1"/>
    <n v="1"/>
    <n v="31.5"/>
    <n v="105"/>
    <n v="252"/>
    <n v="8057006587884"/>
    <s v="*"/>
    <s v="6203.42.11"/>
    <n v="31.5"/>
    <n v="105"/>
    <n v="252"/>
  </r>
  <r>
    <x v="1"/>
    <s v="VERSACE JEANS"/>
    <x v="6"/>
    <s v="PIUMINO"/>
    <s v="85%Viscose 15%Polyestere"/>
    <s v="Made in China"/>
    <s v="U22"/>
    <s v="U22VJC00003"/>
    <s v="E5GQB918 04644"/>
    <n v="899"/>
    <n v="52"/>
    <n v="1"/>
    <n v="3"/>
    <n v="69.900000000000006"/>
    <n v="233"/>
    <n v="559"/>
    <s v="*"/>
    <s v="*"/>
    <s v="6201.93.00"/>
    <n v="69.900000000000006"/>
    <n v="233"/>
    <n v="559"/>
  </r>
  <r>
    <x v="1"/>
    <s v="VERSACE JEANS"/>
    <x v="6"/>
    <s v="PIUMINO"/>
    <s v="85%Viscose 15%Polyestere"/>
    <s v="Made in China"/>
    <s v="U22"/>
    <s v="U22VJC00003"/>
    <s v="E5GQB918 04644"/>
    <n v="899"/>
    <n v="54"/>
    <n v="1"/>
    <s v=""/>
    <n v="69.900000000000006"/>
    <n v="233"/>
    <n v="559"/>
    <n v="8057006308175"/>
    <s v="*"/>
    <s v="6201.93.00"/>
    <n v="69.900000000000006"/>
    <n v="233"/>
    <n v="559"/>
  </r>
  <r>
    <x v="1"/>
    <s v="VERSACE JEANS"/>
    <x v="6"/>
    <s v="PIUMINO"/>
    <s v="85%Viscose 15%Polyestere"/>
    <s v="Made in China"/>
    <s v="U22"/>
    <s v="U22VJC00003"/>
    <s v="E5GQB918 04644"/>
    <n v="899"/>
    <n v="56"/>
    <n v="1"/>
    <s v=""/>
    <n v="69.900000000000006"/>
    <n v="233"/>
    <n v="559"/>
    <n v="8057006308182"/>
    <s v="*"/>
    <s v="6201.93.00"/>
    <n v="69.900000000000006"/>
    <n v="233"/>
    <n v="559"/>
  </r>
  <r>
    <x v="1"/>
    <s v="VERSACE JEANS"/>
    <x v="3"/>
    <s v="MAGLIETTA"/>
    <s v="100%CO"/>
    <s v="TR"/>
    <s v="U34"/>
    <s v="U34VJO00003"/>
    <s v="B3GQB7T2 36610 or"/>
    <s v="208/BLU ASTRALE"/>
    <s v="XXL"/>
    <n v="1"/>
    <n v="1"/>
    <n v="23.1"/>
    <n v="77"/>
    <n v="185"/>
    <n v="2000042768645"/>
    <s v="*"/>
    <s v="6109.10.00"/>
    <n v="23.1"/>
    <n v="77"/>
    <n v="185"/>
  </r>
  <r>
    <x v="1"/>
    <s v="VERSACE JEANS"/>
    <x v="3"/>
    <s v="MAGLIETTA"/>
    <s v="100%CO"/>
    <s v="TR"/>
    <s v="U34"/>
    <s v="U34VJO00003"/>
    <s v="B3GQB7T2 36610 or"/>
    <s v="349/RHODODENDRON"/>
    <s v="XXL"/>
    <n v="1"/>
    <n v="1"/>
    <n v="23.1"/>
    <n v="77"/>
    <n v="185"/>
    <n v="2000042768744"/>
    <s v="*"/>
    <s v="6109.10.00"/>
    <n v="23.1"/>
    <n v="77"/>
    <n v="185"/>
  </r>
  <r>
    <x v="1"/>
    <s v="VERSACE JEANS"/>
    <x v="3"/>
    <s v="T-SHIRT"/>
    <s v="100%Cotton"/>
    <s v="Made in Turkey"/>
    <s v="U34"/>
    <s v="U34VJO00020"/>
    <s v="B3GSB71C 36609"/>
    <s v="253/PALACE BLUE"/>
    <s v="XXL"/>
    <n v="1"/>
    <n v="1"/>
    <n v="18.600000000000001"/>
    <n v="62"/>
    <n v="149"/>
    <n v="8057006750059"/>
    <s v="*"/>
    <s v="*"/>
    <n v="18.600000000000001"/>
    <n v="62"/>
    <n v="149"/>
  </r>
  <r>
    <x v="1"/>
    <s v="VERSACE JEANS"/>
    <x v="7"/>
    <s v="PANTALONE"/>
    <s v="97%CO 3%EA"/>
    <s v="ITALY"/>
    <s v="U53"/>
    <s v="U53VJO00002"/>
    <s v="A2GQB0S1 13180 or"/>
    <s v="349/RHODODENDRON"/>
    <n v="32"/>
    <n v="1"/>
    <n v="1"/>
    <n v="27.3"/>
    <n v="91"/>
    <n v="218"/>
    <n v="2000042769482"/>
    <s v="*"/>
    <s v="6203.42.35"/>
    <n v="27.3"/>
    <n v="91"/>
    <n v="2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4" applyNumberFormats="0" applyBorderFormats="0" applyFontFormats="0" applyPatternFormats="0" applyAlignmentFormats="0" applyWidthHeightFormats="1" dataCaption="Valori" grandTotalCaption="TOTALS" updatedVersion="5" minRefreshableVersion="3" itemPrintTitles="1" mergeItem="1" createdVersion="5" indent="0" compact="0" outline="1" outlineData="1" compactData="0" multipleFieldFilters="0">
  <location ref="A2:F19" firstHeaderRow="0" firstDataRow="1" firstDataCol="2"/>
  <pivotFields count="22">
    <pivotField axis="axisRow" compact="0" showAll="0">
      <items count="3">
        <item x="1"/>
        <item x="0"/>
        <item t="default"/>
      </items>
    </pivotField>
    <pivotField compact="0" showAll="0"/>
    <pivotField axis="axisRow" compact="0" showAll="0">
      <items count="10">
        <item x="6"/>
        <item x="7"/>
        <item x="0"/>
        <item x="8"/>
        <item x="2"/>
        <item x="4"/>
        <item x="1"/>
        <item x="5"/>
        <item x="3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/>
    <pivotField dataField="1" compact="0" showAll="0"/>
    <pivotField compact="0" numFmtId="44" showAll="0"/>
    <pivotField compact="0" numFmtId="44" showAll="0"/>
    <pivotField compact="0" numFmtId="44" showAll="0"/>
    <pivotField compact="0" showAll="0"/>
    <pivotField compact="0" showAll="0"/>
    <pivotField compact="0" showAll="0"/>
    <pivotField compact="0" showAll="0"/>
    <pivotField dataField="1" compact="0" showAll="0"/>
    <pivotField dataField="1" compact="0" showAll="0"/>
  </pivotFields>
  <rowFields count="2">
    <field x="0"/>
    <field x="2"/>
  </rowFields>
  <rowItems count="17">
    <i>
      <x/>
    </i>
    <i r="1">
      <x/>
    </i>
    <i r="1">
      <x v="1"/>
    </i>
    <i r="1">
      <x v="2"/>
    </i>
    <i r="1">
      <x v="3"/>
    </i>
    <i r="1">
      <x v="5"/>
    </i>
    <i r="1">
      <x v="8"/>
    </i>
    <i>
      <x v="1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TOT REF" fld="12" subtotal="countNums" baseField="0" baseItem="0" numFmtId="3"/>
    <dataField name="QTY " fld="11" baseField="0" baseItem="0" numFmtId="3"/>
    <dataField name="TOT WHS " fld="20" baseField="0" baseItem="0" numFmtId="165"/>
    <dataField name="TOT RRP " fld="21" baseField="0" baseItem="0" numFmtId="165"/>
  </dataFields>
  <formats count="53">
    <format dxfId="105">
      <pivotArea field="0" type="button" dataOnly="0" labelOnly="1" outline="0" axis="axisRow" fieldPosition="0"/>
    </format>
    <format dxfId="104">
      <pivotArea field="2" type="button" dataOnly="0" labelOnly="1" outline="0" axis="axisRow" fieldPosition="1"/>
    </format>
    <format dxfId="103">
      <pivotArea dataOnly="0" labelOnly="1" outline="0" fieldPosition="0">
        <references count="1">
          <reference field="0" count="0"/>
        </references>
      </pivotArea>
    </format>
    <format dxfId="102">
      <pivotArea dataOnly="0" labelOnly="1" grandRow="1" outline="0" fieldPosition="0"/>
    </format>
    <format dxfId="101">
      <pivotArea dataOnly="0" labelOnly="1" outline="0" fieldPosition="0">
        <references count="2">
          <reference field="0" count="1" selected="0">
            <x v="0"/>
          </reference>
          <reference field="2" count="6">
            <x v="0"/>
            <x v="1"/>
            <x v="2"/>
            <x v="3"/>
            <x v="5"/>
            <x v="8"/>
          </reference>
        </references>
      </pivotArea>
    </format>
    <format dxfId="100">
      <pivotArea dataOnly="0" labelOnly="1" outline="0" fieldPosition="0">
        <references count="2">
          <reference field="0" count="1" selected="0">
            <x v="1"/>
          </reference>
          <reference field="2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99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7">
      <pivotArea outline="0" fieldPosition="0">
        <references count="1">
          <reference field="4294967294" count="2" selected="0">
            <x v="2"/>
            <x v="3"/>
          </reference>
        </references>
      </pivotArea>
    </format>
    <format dxfId="96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field="0" type="button" dataOnly="0" labelOnly="1" outline="0" axis="axisRow" fieldPosition="0"/>
    </format>
    <format dxfId="92">
      <pivotArea field="2" type="button" dataOnly="0" labelOnly="1" outline="0" axis="axisRow" fieldPosition="1"/>
    </format>
    <format dxfId="91">
      <pivotArea dataOnly="0" labelOnly="1" outline="0" fieldPosition="0">
        <references count="1">
          <reference field="0" count="0"/>
        </references>
      </pivotArea>
    </format>
    <format dxfId="90">
      <pivotArea dataOnly="0" labelOnly="1" grandRow="1" outline="0" fieldPosition="0"/>
    </format>
    <format dxfId="89">
      <pivotArea dataOnly="0" labelOnly="1" outline="0" fieldPosition="0">
        <references count="2">
          <reference field="0" count="1" selected="0">
            <x v="0"/>
          </reference>
          <reference field="2" count="6">
            <x v="0"/>
            <x v="1"/>
            <x v="2"/>
            <x v="3"/>
            <x v="5"/>
            <x v="8"/>
          </reference>
        </references>
      </pivotArea>
    </format>
    <format dxfId="88">
      <pivotArea dataOnly="0" labelOnly="1" outline="0" fieldPosition="0">
        <references count="2">
          <reference field="0" count="1" selected="0">
            <x v="1"/>
          </reference>
          <reference field="2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8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6">
      <pivotArea field="0" type="button" dataOnly="0" labelOnly="1" outline="0" axis="axisRow" fieldPosition="0"/>
    </format>
    <format dxfId="85">
      <pivotArea field="2" type="button" dataOnly="0" labelOnly="1" outline="0" axis="axisRow" fieldPosition="1"/>
    </format>
    <format dxfId="8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3">
      <pivotArea field="0" type="button" dataOnly="0" labelOnly="1" outline="0" axis="axisRow" fieldPosition="0"/>
    </format>
    <format dxfId="82">
      <pivotArea field="2" type="button" dataOnly="0" labelOnly="1" outline="0" axis="axisRow" fieldPosition="1"/>
    </format>
    <format dxfId="8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0">
      <pivotArea field="0" type="button" dataOnly="0" labelOnly="1" outline="0" axis="axisRow" fieldPosition="0"/>
    </format>
    <format dxfId="79">
      <pivotArea field="2" type="button" dataOnly="0" labelOnly="1" outline="0" axis="axisRow" fieldPosition="1"/>
    </format>
    <format dxfId="7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7">
      <pivotArea field="0" type="button" dataOnly="0" labelOnly="1" outline="0" axis="axisRow" fieldPosition="0"/>
    </format>
    <format dxfId="76">
      <pivotArea field="2" type="button" dataOnly="0" labelOnly="1" outline="0" axis="axisRow" fieldPosition="1"/>
    </format>
    <format dxfId="7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4">
      <pivotArea field="0" type="button" dataOnly="0" labelOnly="1" outline="0" axis="axisRow" fieldPosition="0"/>
    </format>
    <format dxfId="73">
      <pivotArea field="2" type="button" dataOnly="0" labelOnly="1" outline="0" axis="axisRow" fieldPosition="1"/>
    </format>
    <format dxfId="7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1">
      <pivotArea outline="0" collapsedLevelsAreSubtotals="1" fieldPosition="0"/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dataOnly="0" labelOnly="1" grandRow="1" outline="0" fieldPosition="0"/>
    </format>
    <format dxfId="68">
      <pivotArea dataOnly="0" labelOnly="1" outline="0" fieldPosition="0">
        <references count="2">
          <reference field="0" count="1" selected="0">
            <x v="0"/>
          </reference>
          <reference field="2" count="6">
            <x v="0"/>
            <x v="1"/>
            <x v="2"/>
            <x v="3"/>
            <x v="5"/>
            <x v="8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1"/>
          </reference>
          <reference field="2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66">
      <pivotArea outline="0" collapsedLevelsAreSubtotals="1" fieldPosition="0"/>
    </format>
    <format dxfId="65">
      <pivotArea dataOnly="0" labelOnly="1" outline="0" fieldPosition="0">
        <references count="1">
          <reference field="0" count="0"/>
        </references>
      </pivotArea>
    </format>
    <format dxfId="64">
      <pivotArea dataOnly="0" labelOnly="1" grandRow="1" outline="0" fieldPosition="0"/>
    </format>
    <format dxfId="63">
      <pivotArea dataOnly="0" labelOnly="1" outline="0" fieldPosition="0">
        <references count="2">
          <reference field="0" count="1" selected="0">
            <x v="0"/>
          </reference>
          <reference field="2" count="6">
            <x v="0"/>
            <x v="1"/>
            <x v="2"/>
            <x v="3"/>
            <x v="5"/>
            <x v="8"/>
          </reference>
        </references>
      </pivotArea>
    </format>
    <format dxfId="62">
      <pivotArea dataOnly="0" labelOnly="1" outline="0" fieldPosition="0">
        <references count="2">
          <reference field="0" count="1" selected="0">
            <x v="1"/>
          </reference>
          <reference field="2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61">
      <pivotArea outline="0" collapsedLevelsAreSubtotals="1" fieldPosition="0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58">
      <pivotArea dataOnly="0" labelOnly="1" outline="0" fieldPosition="0">
        <references count="2">
          <reference field="0" count="1" selected="0">
            <x v="0"/>
          </reference>
          <reference field="2" count="6">
            <x v="0"/>
            <x v="1"/>
            <x v="2"/>
            <x v="3"/>
            <x v="5"/>
            <x v="8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1"/>
          </reference>
          <reference field="2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56">
      <pivotArea grandRow="1" outline="0" collapsedLevelsAreSubtotals="1" fieldPosition="0"/>
    </format>
    <format dxfId="55">
      <pivotArea dataOnly="0" labelOnly="1" grandRow="1" outline="0" fieldPosition="0"/>
    </format>
    <format dxfId="54">
      <pivotArea grandRow="1" outline="0" collapsedLevelsAreSubtotals="1" fieldPosition="0"/>
    </format>
    <format dxfId="53">
      <pivotArea dataOnly="0" labelOnly="1" grandRow="1" outline="0" fieldPosition="0"/>
    </format>
  </formats>
  <pivotTableStyleInfo name="PivotStyleLight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6"/>
  <sheetViews>
    <sheetView tabSelected="1" topLeftCell="G1" zoomScale="80" zoomScaleNormal="80" workbookViewId="0">
      <selection activeCell="AA6" sqref="AA6"/>
    </sheetView>
  </sheetViews>
  <sheetFormatPr defaultColWidth="8.75" defaultRowHeight="99.95" customHeight="1"/>
  <cols>
    <col min="1" max="1" width="27.875" style="22" customWidth="1"/>
    <col min="2" max="2" width="8" style="22" bestFit="1" customWidth="1"/>
    <col min="3" max="3" width="14.125" style="22" bestFit="1" customWidth="1"/>
    <col min="4" max="4" width="10" style="22" bestFit="1" customWidth="1"/>
    <col min="5" max="5" width="27.125" style="22" bestFit="1" customWidth="1"/>
    <col min="6" max="6" width="28" style="22" bestFit="1" customWidth="1"/>
    <col min="7" max="7" width="18.625" style="22" bestFit="1" customWidth="1"/>
    <col min="8" max="8" width="5.125" style="22" bestFit="1" customWidth="1"/>
    <col min="9" max="9" width="13.375" style="22" bestFit="1" customWidth="1"/>
    <col min="10" max="10" width="17.375" style="22" bestFit="1" customWidth="1"/>
    <col min="11" max="11" width="19.875" style="22" bestFit="1" customWidth="1"/>
    <col min="12" max="12" width="4.625" style="22" bestFit="1" customWidth="1"/>
    <col min="13" max="13" width="4.125" style="22" bestFit="1" customWidth="1"/>
    <col min="14" max="14" width="7.625" style="22" bestFit="1" customWidth="1"/>
    <col min="15" max="16" width="10.125" style="22" bestFit="1" customWidth="1"/>
    <col min="17" max="17" width="24" style="23" bestFit="1" customWidth="1"/>
    <col min="18" max="18" width="22.625" style="23" bestFit="1" customWidth="1"/>
    <col min="19" max="19" width="10.125" style="22" bestFit="1" customWidth="1"/>
    <col min="20" max="20" width="10.125" style="22" hidden="1" customWidth="1"/>
    <col min="21" max="22" width="10.125" style="24" hidden="1" customWidth="1"/>
    <col min="23" max="23" width="25.875" style="22" customWidth="1"/>
    <col min="24" max="16384" width="8.75" style="22"/>
  </cols>
  <sheetData>
    <row r="1" spans="1:22" ht="24.95" customHeight="1">
      <c r="A1" s="43" t="str">
        <f>CONCATENATE("BRAND:   ",C4,"                         ","TOT REF:   ",COUNTIF((N:N),"&gt;0"),"                         ","TOT QTY:   ",SUM(N:N),"                         ","DATE:  24/01/2025 ")</f>
        <v xml:space="preserve">BRAND:   VERSACE JEANS                         TOT REF:   183                         TOT QTY:   713                         DATE:  24/01/2025 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21"/>
      <c r="U1" s="21"/>
      <c r="V1" s="21"/>
    </row>
    <row r="2" spans="1:22" ht="24.95" customHeight="1" thickBot="1"/>
    <row r="3" spans="1:22" s="27" customFormat="1" ht="30" customHeight="1" thickBot="1">
      <c r="A3" s="33" t="s">
        <v>612</v>
      </c>
      <c r="B3" s="33" t="s">
        <v>613</v>
      </c>
      <c r="C3" s="33" t="s">
        <v>598</v>
      </c>
      <c r="D3" s="33" t="s">
        <v>621</v>
      </c>
      <c r="E3" s="33" t="s">
        <v>601</v>
      </c>
      <c r="F3" s="33" t="s">
        <v>602</v>
      </c>
      <c r="G3" s="33" t="s">
        <v>607</v>
      </c>
      <c r="H3" s="33" t="s">
        <v>597</v>
      </c>
      <c r="I3" s="33" t="s">
        <v>599</v>
      </c>
      <c r="J3" s="33" t="s">
        <v>600</v>
      </c>
      <c r="K3" s="33" t="s">
        <v>603</v>
      </c>
      <c r="L3" s="33" t="s">
        <v>604</v>
      </c>
      <c r="M3" s="34" t="s">
        <v>605</v>
      </c>
      <c r="N3" s="33" t="s">
        <v>606</v>
      </c>
      <c r="O3" s="35" t="s">
        <v>611</v>
      </c>
      <c r="P3" s="35" t="s">
        <v>614</v>
      </c>
      <c r="Q3" s="36" t="s">
        <v>608</v>
      </c>
      <c r="R3" s="36" t="s">
        <v>609</v>
      </c>
      <c r="S3" s="33" t="s">
        <v>610</v>
      </c>
      <c r="T3" s="25" t="s">
        <v>618</v>
      </c>
      <c r="U3" s="26" t="s">
        <v>619</v>
      </c>
      <c r="V3" s="25" t="s">
        <v>620</v>
      </c>
    </row>
    <row r="4" spans="1:22" ht="99.95" customHeight="1">
      <c r="A4" s="37"/>
      <c r="B4" s="37" t="s">
        <v>616</v>
      </c>
      <c r="C4" s="37" t="s">
        <v>14</v>
      </c>
      <c r="D4" s="37" t="s">
        <v>625</v>
      </c>
      <c r="E4" s="37" t="s">
        <v>3</v>
      </c>
      <c r="F4" s="37" t="s">
        <v>4</v>
      </c>
      <c r="G4" s="37" t="s">
        <v>6</v>
      </c>
      <c r="H4" s="37" t="s">
        <v>0</v>
      </c>
      <c r="I4" s="37" t="s">
        <v>1</v>
      </c>
      <c r="J4" s="37" t="s">
        <v>2</v>
      </c>
      <c r="K4" s="37" t="s">
        <v>5</v>
      </c>
      <c r="L4" s="37">
        <v>40</v>
      </c>
      <c r="M4" s="38">
        <v>4</v>
      </c>
      <c r="N4" s="37">
        <v>5</v>
      </c>
      <c r="O4" s="39">
        <v>215</v>
      </c>
      <c r="P4" s="39">
        <v>516</v>
      </c>
      <c r="Q4" s="40">
        <v>8057006664394</v>
      </c>
      <c r="R4" s="40" t="str">
        <f t="shared" ref="R4:R16" si="0">"*"</f>
        <v>*</v>
      </c>
      <c r="S4" s="37" t="str">
        <f t="shared" ref="S4:S5" si="1">"*"</f>
        <v>*</v>
      </c>
      <c r="T4" s="28" t="e">
        <f>#REF!*M4</f>
        <v>#REF!</v>
      </c>
      <c r="U4" s="22">
        <f>O4*M4</f>
        <v>860</v>
      </c>
      <c r="V4" s="29">
        <f>P4*M4</f>
        <v>2064</v>
      </c>
    </row>
    <row r="5" spans="1:22" ht="15">
      <c r="A5" s="37"/>
      <c r="B5" s="37" t="s">
        <v>616</v>
      </c>
      <c r="C5" s="37" t="s">
        <v>14</v>
      </c>
      <c r="D5" s="37" t="s">
        <v>625</v>
      </c>
      <c r="E5" s="37" t="s">
        <v>3</v>
      </c>
      <c r="F5" s="37" t="s">
        <v>4</v>
      </c>
      <c r="G5" s="37" t="s">
        <v>6</v>
      </c>
      <c r="H5" s="37" t="s">
        <v>0</v>
      </c>
      <c r="I5" s="37" t="s">
        <v>1</v>
      </c>
      <c r="J5" s="37" t="s">
        <v>2</v>
      </c>
      <c r="K5" s="37" t="s">
        <v>5</v>
      </c>
      <c r="L5" s="37">
        <v>42</v>
      </c>
      <c r="M5" s="38">
        <v>1</v>
      </c>
      <c r="N5" s="37" t="s">
        <v>615</v>
      </c>
      <c r="O5" s="39">
        <v>215</v>
      </c>
      <c r="P5" s="39">
        <v>516</v>
      </c>
      <c r="Q5" s="40">
        <v>8057006772969</v>
      </c>
      <c r="R5" s="40" t="str">
        <f t="shared" si="0"/>
        <v>*</v>
      </c>
      <c r="S5" s="37" t="str">
        <f t="shared" si="1"/>
        <v>*</v>
      </c>
      <c r="T5" s="28" t="e">
        <f>#REF!*M5</f>
        <v>#REF!</v>
      </c>
      <c r="U5" s="22">
        <f>O5*M5</f>
        <v>215</v>
      </c>
      <c r="V5" s="29">
        <f>P5*M5</f>
        <v>516</v>
      </c>
    </row>
    <row r="6" spans="1:22" ht="99.95" customHeight="1">
      <c r="A6" s="37"/>
      <c r="B6" s="37" t="s">
        <v>616</v>
      </c>
      <c r="C6" s="37" t="s">
        <v>14</v>
      </c>
      <c r="D6" s="37" t="s">
        <v>627</v>
      </c>
      <c r="E6" s="37" t="s">
        <v>10</v>
      </c>
      <c r="F6" s="37" t="s">
        <v>11</v>
      </c>
      <c r="G6" s="37" t="s">
        <v>6</v>
      </c>
      <c r="H6" s="37" t="s">
        <v>7</v>
      </c>
      <c r="I6" s="37" t="s">
        <v>8</v>
      </c>
      <c r="J6" s="37" t="s">
        <v>9</v>
      </c>
      <c r="K6" s="37" t="s">
        <v>5</v>
      </c>
      <c r="L6" s="37">
        <v>44</v>
      </c>
      <c r="M6" s="38">
        <v>1</v>
      </c>
      <c r="N6" s="37">
        <v>3</v>
      </c>
      <c r="O6" s="39">
        <v>153</v>
      </c>
      <c r="P6" s="39">
        <v>367</v>
      </c>
      <c r="Q6" s="40">
        <v>8057006628037</v>
      </c>
      <c r="R6" s="40" t="str">
        <f t="shared" si="0"/>
        <v>*</v>
      </c>
      <c r="S6" s="37" t="s">
        <v>12</v>
      </c>
      <c r="T6" s="28" t="e">
        <f>#REF!*M6</f>
        <v>#REF!</v>
      </c>
      <c r="U6" s="22">
        <f>O6*M6</f>
        <v>153</v>
      </c>
      <c r="V6" s="29">
        <f>P6*M6</f>
        <v>367</v>
      </c>
    </row>
    <row r="7" spans="1:22" ht="15">
      <c r="A7" s="37"/>
      <c r="B7" s="37" t="s">
        <v>616</v>
      </c>
      <c r="C7" s="37" t="s">
        <v>14</v>
      </c>
      <c r="D7" s="37" t="s">
        <v>627</v>
      </c>
      <c r="E7" s="37" t="s">
        <v>10</v>
      </c>
      <c r="F7" s="37" t="s">
        <v>11</v>
      </c>
      <c r="G7" s="37" t="s">
        <v>6</v>
      </c>
      <c r="H7" s="37" t="s">
        <v>7</v>
      </c>
      <c r="I7" s="37" t="s">
        <v>8</v>
      </c>
      <c r="J7" s="37" t="s">
        <v>9</v>
      </c>
      <c r="K7" s="37" t="s">
        <v>5</v>
      </c>
      <c r="L7" s="37">
        <v>48</v>
      </c>
      <c r="M7" s="38">
        <v>1</v>
      </c>
      <c r="N7" s="37" t="s">
        <v>615</v>
      </c>
      <c r="O7" s="39">
        <v>153</v>
      </c>
      <c r="P7" s="39">
        <v>367</v>
      </c>
      <c r="Q7" s="40">
        <v>8057006628051</v>
      </c>
      <c r="R7" s="40" t="str">
        <f t="shared" si="0"/>
        <v>*</v>
      </c>
      <c r="S7" s="37" t="s">
        <v>12</v>
      </c>
      <c r="T7" s="28" t="e">
        <f>#REF!*M7</f>
        <v>#REF!</v>
      </c>
      <c r="U7" s="22">
        <f>O7*M7</f>
        <v>153</v>
      </c>
      <c r="V7" s="29">
        <f>P7*M7</f>
        <v>367</v>
      </c>
    </row>
    <row r="8" spans="1:22" ht="15">
      <c r="A8" s="37"/>
      <c r="B8" s="37" t="s">
        <v>616</v>
      </c>
      <c r="C8" s="37" t="s">
        <v>14</v>
      </c>
      <c r="D8" s="37" t="s">
        <v>627</v>
      </c>
      <c r="E8" s="37" t="s">
        <v>10</v>
      </c>
      <c r="F8" s="37" t="s">
        <v>11</v>
      </c>
      <c r="G8" s="37" t="s">
        <v>6</v>
      </c>
      <c r="H8" s="37" t="s">
        <v>7</v>
      </c>
      <c r="I8" s="37" t="s">
        <v>8</v>
      </c>
      <c r="J8" s="37" t="s">
        <v>9</v>
      </c>
      <c r="K8" s="37" t="s">
        <v>5</v>
      </c>
      <c r="L8" s="37">
        <v>50</v>
      </c>
      <c r="M8" s="38">
        <v>1</v>
      </c>
      <c r="N8" s="37" t="s">
        <v>615</v>
      </c>
      <c r="O8" s="39">
        <v>153</v>
      </c>
      <c r="P8" s="39">
        <v>367</v>
      </c>
      <c r="Q8" s="40">
        <v>8057006628068</v>
      </c>
      <c r="R8" s="40" t="str">
        <f t="shared" si="0"/>
        <v>*</v>
      </c>
      <c r="S8" s="37" t="s">
        <v>12</v>
      </c>
      <c r="T8" s="28" t="e">
        <f>#REF!*M8</f>
        <v>#REF!</v>
      </c>
      <c r="U8" s="22">
        <f>O8*M8</f>
        <v>153</v>
      </c>
      <c r="V8" s="29">
        <f>P8*M8</f>
        <v>367</v>
      </c>
    </row>
    <row r="9" spans="1:22" ht="99.95" customHeight="1">
      <c r="A9" s="37"/>
      <c r="B9" s="37" t="s">
        <v>616</v>
      </c>
      <c r="C9" s="37" t="s">
        <v>14</v>
      </c>
      <c r="D9" s="37" t="s">
        <v>629</v>
      </c>
      <c r="E9" s="37" t="s">
        <v>17</v>
      </c>
      <c r="F9" s="37" t="s">
        <v>18</v>
      </c>
      <c r="G9" s="37" t="s">
        <v>19</v>
      </c>
      <c r="H9" s="37" t="s">
        <v>13</v>
      </c>
      <c r="I9" s="37" t="s">
        <v>15</v>
      </c>
      <c r="J9" s="37" t="s">
        <v>16</v>
      </c>
      <c r="K9" s="37">
        <v>899</v>
      </c>
      <c r="L9" s="37">
        <v>38</v>
      </c>
      <c r="M9" s="38">
        <v>1</v>
      </c>
      <c r="N9" s="37">
        <v>2</v>
      </c>
      <c r="O9" s="39">
        <v>179</v>
      </c>
      <c r="P9" s="39">
        <v>430</v>
      </c>
      <c r="Q9" s="40">
        <v>8057006375047</v>
      </c>
      <c r="R9" s="40" t="str">
        <f t="shared" si="0"/>
        <v>*</v>
      </c>
      <c r="S9" s="37" t="s">
        <v>20</v>
      </c>
      <c r="T9" s="28" t="e">
        <f>#REF!*M9</f>
        <v>#REF!</v>
      </c>
      <c r="U9" s="22">
        <f>O9*M9</f>
        <v>179</v>
      </c>
      <c r="V9" s="29">
        <f>P9*M9</f>
        <v>430</v>
      </c>
    </row>
    <row r="10" spans="1:22" ht="15">
      <c r="A10" s="37"/>
      <c r="B10" s="37" t="s">
        <v>616</v>
      </c>
      <c r="C10" s="37" t="s">
        <v>14</v>
      </c>
      <c r="D10" s="37" t="s">
        <v>629</v>
      </c>
      <c r="E10" s="37" t="s">
        <v>17</v>
      </c>
      <c r="F10" s="37" t="s">
        <v>18</v>
      </c>
      <c r="G10" s="37" t="s">
        <v>19</v>
      </c>
      <c r="H10" s="37" t="s">
        <v>13</v>
      </c>
      <c r="I10" s="37" t="s">
        <v>15</v>
      </c>
      <c r="J10" s="37" t="s">
        <v>16</v>
      </c>
      <c r="K10" s="37">
        <v>899</v>
      </c>
      <c r="L10" s="37">
        <v>39</v>
      </c>
      <c r="M10" s="38">
        <v>1</v>
      </c>
      <c r="N10" s="37" t="s">
        <v>615</v>
      </c>
      <c r="O10" s="39">
        <v>179</v>
      </c>
      <c r="P10" s="39">
        <v>430</v>
      </c>
      <c r="Q10" s="40">
        <v>8057006375054</v>
      </c>
      <c r="R10" s="40" t="str">
        <f t="shared" si="0"/>
        <v>*</v>
      </c>
      <c r="S10" s="37" t="s">
        <v>20</v>
      </c>
      <c r="T10" s="28" t="e">
        <f>#REF!*M10</f>
        <v>#REF!</v>
      </c>
      <c r="U10" s="22">
        <f>O10*M10</f>
        <v>179</v>
      </c>
      <c r="V10" s="29">
        <f>P10*M10</f>
        <v>430</v>
      </c>
    </row>
    <row r="11" spans="1:22" ht="99.95" customHeight="1">
      <c r="A11" s="37"/>
      <c r="B11" s="37" t="s">
        <v>616</v>
      </c>
      <c r="C11" s="37" t="s">
        <v>14</v>
      </c>
      <c r="D11" s="37" t="s">
        <v>623</v>
      </c>
      <c r="E11" s="37" t="s">
        <v>24</v>
      </c>
      <c r="F11" s="37" t="s">
        <v>25</v>
      </c>
      <c r="G11" s="37" t="s">
        <v>27</v>
      </c>
      <c r="H11" s="37" t="s">
        <v>21</v>
      </c>
      <c r="I11" s="37" t="s">
        <v>22</v>
      </c>
      <c r="J11" s="37" t="s">
        <v>23</v>
      </c>
      <c r="K11" s="37" t="s">
        <v>5</v>
      </c>
      <c r="L11" s="37" t="s">
        <v>26</v>
      </c>
      <c r="M11" s="38">
        <v>1</v>
      </c>
      <c r="N11" s="37">
        <v>1</v>
      </c>
      <c r="O11" s="39">
        <v>87</v>
      </c>
      <c r="P11" s="39">
        <v>209</v>
      </c>
      <c r="Q11" s="40">
        <v>8057006779920</v>
      </c>
      <c r="R11" s="40" t="str">
        <f t="shared" si="0"/>
        <v>*</v>
      </c>
      <c r="S11" s="37" t="str">
        <f>"*"</f>
        <v>*</v>
      </c>
      <c r="T11" s="28" t="e">
        <f>#REF!*M11</f>
        <v>#REF!</v>
      </c>
      <c r="U11" s="22">
        <f>O11*M11</f>
        <v>87</v>
      </c>
      <c r="V11" s="29">
        <f>P11*M11</f>
        <v>209</v>
      </c>
    </row>
    <row r="12" spans="1:22" ht="99.95" customHeight="1">
      <c r="A12" s="37"/>
      <c r="B12" s="37" t="s">
        <v>616</v>
      </c>
      <c r="C12" s="37" t="s">
        <v>14</v>
      </c>
      <c r="D12" s="37" t="s">
        <v>623</v>
      </c>
      <c r="E12" s="37" t="s">
        <v>24</v>
      </c>
      <c r="F12" s="37" t="s">
        <v>30</v>
      </c>
      <c r="G12" s="37" t="s">
        <v>6</v>
      </c>
      <c r="H12" s="37" t="s">
        <v>21</v>
      </c>
      <c r="I12" s="37" t="s">
        <v>28</v>
      </c>
      <c r="J12" s="37" t="s">
        <v>29</v>
      </c>
      <c r="K12" s="37" t="s">
        <v>5</v>
      </c>
      <c r="L12" s="37">
        <v>44</v>
      </c>
      <c r="M12" s="38">
        <v>1</v>
      </c>
      <c r="N12" s="37">
        <v>7</v>
      </c>
      <c r="O12" s="39">
        <v>113</v>
      </c>
      <c r="P12" s="39">
        <v>271</v>
      </c>
      <c r="Q12" s="40">
        <v>8057006607049</v>
      </c>
      <c r="R12" s="40" t="str">
        <f t="shared" si="0"/>
        <v>*</v>
      </c>
      <c r="S12" s="37" t="s">
        <v>31</v>
      </c>
      <c r="T12" s="28" t="e">
        <f>#REF!*M12</f>
        <v>#REF!</v>
      </c>
      <c r="U12" s="22">
        <f>O12*M12</f>
        <v>113</v>
      </c>
      <c r="V12" s="29">
        <f>P12*M12</f>
        <v>271</v>
      </c>
    </row>
    <row r="13" spans="1:22" ht="15">
      <c r="A13" s="37"/>
      <c r="B13" s="37" t="s">
        <v>616</v>
      </c>
      <c r="C13" s="37" t="s">
        <v>14</v>
      </c>
      <c r="D13" s="37" t="s">
        <v>623</v>
      </c>
      <c r="E13" s="37" t="s">
        <v>24</v>
      </c>
      <c r="F13" s="37" t="s">
        <v>30</v>
      </c>
      <c r="G13" s="37" t="s">
        <v>6</v>
      </c>
      <c r="H13" s="37" t="s">
        <v>21</v>
      </c>
      <c r="I13" s="37" t="s">
        <v>28</v>
      </c>
      <c r="J13" s="37" t="s">
        <v>29</v>
      </c>
      <c r="K13" s="37" t="s">
        <v>5</v>
      </c>
      <c r="L13" s="37">
        <v>46</v>
      </c>
      <c r="M13" s="38">
        <v>2</v>
      </c>
      <c r="N13" s="37" t="s">
        <v>615</v>
      </c>
      <c r="O13" s="39">
        <v>113</v>
      </c>
      <c r="P13" s="39">
        <v>271</v>
      </c>
      <c r="Q13" s="40">
        <v>8057006607056</v>
      </c>
      <c r="R13" s="40" t="str">
        <f t="shared" si="0"/>
        <v>*</v>
      </c>
      <c r="S13" s="37" t="s">
        <v>31</v>
      </c>
      <c r="T13" s="28" t="e">
        <f>#REF!*M13</f>
        <v>#REF!</v>
      </c>
      <c r="U13" s="22">
        <f>O13*M13</f>
        <v>226</v>
      </c>
      <c r="V13" s="29">
        <f>P13*M13</f>
        <v>542</v>
      </c>
    </row>
    <row r="14" spans="1:22" ht="15">
      <c r="A14" s="37"/>
      <c r="B14" s="37" t="s">
        <v>616</v>
      </c>
      <c r="C14" s="37" t="s">
        <v>14</v>
      </c>
      <c r="D14" s="37" t="s">
        <v>623</v>
      </c>
      <c r="E14" s="37" t="s">
        <v>24</v>
      </c>
      <c r="F14" s="37" t="s">
        <v>30</v>
      </c>
      <c r="G14" s="37" t="s">
        <v>6</v>
      </c>
      <c r="H14" s="37" t="s">
        <v>21</v>
      </c>
      <c r="I14" s="37" t="s">
        <v>28</v>
      </c>
      <c r="J14" s="37" t="s">
        <v>29</v>
      </c>
      <c r="K14" s="37" t="s">
        <v>5</v>
      </c>
      <c r="L14" s="37">
        <v>48</v>
      </c>
      <c r="M14" s="38">
        <v>3</v>
      </c>
      <c r="N14" s="37" t="s">
        <v>615</v>
      </c>
      <c r="O14" s="39">
        <v>113</v>
      </c>
      <c r="P14" s="39">
        <v>271</v>
      </c>
      <c r="Q14" s="40">
        <v>8057006607063</v>
      </c>
      <c r="R14" s="40" t="str">
        <f t="shared" si="0"/>
        <v>*</v>
      </c>
      <c r="S14" s="37" t="s">
        <v>31</v>
      </c>
      <c r="T14" s="28" t="e">
        <f>#REF!*M14</f>
        <v>#REF!</v>
      </c>
      <c r="U14" s="22">
        <f>O14*M14</f>
        <v>339</v>
      </c>
      <c r="V14" s="29">
        <f>P14*M14</f>
        <v>813</v>
      </c>
    </row>
    <row r="15" spans="1:22" ht="15">
      <c r="A15" s="37"/>
      <c r="B15" s="37" t="s">
        <v>616</v>
      </c>
      <c r="C15" s="37" t="s">
        <v>14</v>
      </c>
      <c r="D15" s="37" t="s">
        <v>623</v>
      </c>
      <c r="E15" s="37" t="s">
        <v>24</v>
      </c>
      <c r="F15" s="37" t="s">
        <v>30</v>
      </c>
      <c r="G15" s="37" t="s">
        <v>6</v>
      </c>
      <c r="H15" s="37" t="s">
        <v>21</v>
      </c>
      <c r="I15" s="37" t="s">
        <v>28</v>
      </c>
      <c r="J15" s="37" t="s">
        <v>29</v>
      </c>
      <c r="K15" s="37" t="s">
        <v>5</v>
      </c>
      <c r="L15" s="37">
        <v>50</v>
      </c>
      <c r="M15" s="38">
        <v>1</v>
      </c>
      <c r="N15" s="37" t="s">
        <v>615</v>
      </c>
      <c r="O15" s="39">
        <v>113</v>
      </c>
      <c r="P15" s="39">
        <v>271</v>
      </c>
      <c r="Q15" s="40">
        <v>8057006607070</v>
      </c>
      <c r="R15" s="40" t="str">
        <f t="shared" si="0"/>
        <v>*</v>
      </c>
      <c r="S15" s="37" t="s">
        <v>31</v>
      </c>
      <c r="T15" s="28" t="e">
        <f>#REF!*M15</f>
        <v>#REF!</v>
      </c>
      <c r="U15" s="22">
        <f>O15*M15</f>
        <v>113</v>
      </c>
      <c r="V15" s="29">
        <f>P15*M15</f>
        <v>271</v>
      </c>
    </row>
    <row r="16" spans="1:22" ht="99.95" customHeight="1">
      <c r="A16" s="37"/>
      <c r="B16" s="37" t="s">
        <v>616</v>
      </c>
      <c r="C16" s="37" t="s">
        <v>14</v>
      </c>
      <c r="D16" s="37" t="s">
        <v>35</v>
      </c>
      <c r="E16" s="37" t="s">
        <v>35</v>
      </c>
      <c r="F16" s="37" t="s">
        <v>36</v>
      </c>
      <c r="G16" s="37" t="s">
        <v>38</v>
      </c>
      <c r="H16" s="37" t="s">
        <v>32</v>
      </c>
      <c r="I16" s="37" t="s">
        <v>33</v>
      </c>
      <c r="J16" s="37" t="s">
        <v>34</v>
      </c>
      <c r="K16" s="37" t="s">
        <v>5</v>
      </c>
      <c r="L16" s="37" t="s">
        <v>37</v>
      </c>
      <c r="M16" s="38">
        <v>1</v>
      </c>
      <c r="N16" s="37">
        <v>1</v>
      </c>
      <c r="O16" s="39">
        <v>107</v>
      </c>
      <c r="P16" s="39">
        <v>257</v>
      </c>
      <c r="Q16" s="40">
        <v>8057006563772</v>
      </c>
      <c r="R16" s="40" t="str">
        <f t="shared" si="0"/>
        <v>*</v>
      </c>
      <c r="S16" s="37" t="s">
        <v>39</v>
      </c>
      <c r="T16" s="28" t="e">
        <f>#REF!*M16</f>
        <v>#REF!</v>
      </c>
      <c r="U16" s="22">
        <f>O16*M16</f>
        <v>107</v>
      </c>
      <c r="V16" s="29">
        <f>P16*M16</f>
        <v>257</v>
      </c>
    </row>
    <row r="17" spans="1:22" ht="99.95" customHeight="1">
      <c r="A17" s="37"/>
      <c r="B17" s="37" t="s">
        <v>616</v>
      </c>
      <c r="C17" s="37" t="s">
        <v>14</v>
      </c>
      <c r="D17" s="37" t="s">
        <v>625</v>
      </c>
      <c r="E17" s="37" t="s">
        <v>43</v>
      </c>
      <c r="F17" s="37" t="s">
        <v>44</v>
      </c>
      <c r="G17" s="37" t="s">
        <v>6</v>
      </c>
      <c r="H17" s="37" t="s">
        <v>40</v>
      </c>
      <c r="I17" s="37" t="s">
        <v>41</v>
      </c>
      <c r="J17" s="37" t="s">
        <v>42</v>
      </c>
      <c r="K17" s="37" t="s">
        <v>45</v>
      </c>
      <c r="L17" s="37">
        <v>26</v>
      </c>
      <c r="M17" s="38">
        <v>1</v>
      </c>
      <c r="N17" s="37">
        <v>1</v>
      </c>
      <c r="O17" s="39">
        <v>85</v>
      </c>
      <c r="P17" s="39">
        <v>204</v>
      </c>
      <c r="Q17" s="40">
        <v>2200000121608</v>
      </c>
      <c r="R17" s="40">
        <v>2000033973850</v>
      </c>
      <c r="S17" s="37" t="str">
        <f>"*"</f>
        <v>*</v>
      </c>
      <c r="T17" s="28" t="e">
        <f>#REF!*M17</f>
        <v>#REF!</v>
      </c>
      <c r="U17" s="22">
        <f>O17*M17</f>
        <v>85</v>
      </c>
      <c r="V17" s="29">
        <f>P17*M17</f>
        <v>204</v>
      </c>
    </row>
    <row r="18" spans="1:22" ht="99.95" customHeight="1">
      <c r="A18" s="37"/>
      <c r="B18" s="37" t="s">
        <v>616</v>
      </c>
      <c r="C18" s="37" t="s">
        <v>14</v>
      </c>
      <c r="D18" s="37" t="s">
        <v>625</v>
      </c>
      <c r="E18" s="37" t="s">
        <v>48</v>
      </c>
      <c r="F18" s="37" t="s">
        <v>49</v>
      </c>
      <c r="G18" s="37" t="s">
        <v>51</v>
      </c>
      <c r="H18" s="37" t="s">
        <v>40</v>
      </c>
      <c r="I18" s="37" t="s">
        <v>46</v>
      </c>
      <c r="J18" s="37" t="s">
        <v>47</v>
      </c>
      <c r="K18" s="37" t="s">
        <v>50</v>
      </c>
      <c r="L18" s="37">
        <v>40</v>
      </c>
      <c r="M18" s="38">
        <v>2</v>
      </c>
      <c r="N18" s="37">
        <v>2</v>
      </c>
      <c r="O18" s="39">
        <v>167</v>
      </c>
      <c r="P18" s="39">
        <v>401</v>
      </c>
      <c r="Q18" s="40">
        <v>2000040100317</v>
      </c>
      <c r="R18" s="40" t="str">
        <f>"*"</f>
        <v>*</v>
      </c>
      <c r="S18" s="37" t="s">
        <v>52</v>
      </c>
      <c r="T18" s="28" t="e">
        <f>#REF!*M18</f>
        <v>#REF!</v>
      </c>
      <c r="U18" s="22">
        <f>O18*M18</f>
        <v>334</v>
      </c>
      <c r="V18" s="29">
        <f>P18*M18</f>
        <v>802</v>
      </c>
    </row>
    <row r="19" spans="1:22" ht="99.95" customHeight="1">
      <c r="A19" s="37"/>
      <c r="B19" s="37" t="s">
        <v>616</v>
      </c>
      <c r="C19" s="37" t="s">
        <v>14</v>
      </c>
      <c r="D19" s="37" t="s">
        <v>625</v>
      </c>
      <c r="E19" s="37" t="s">
        <v>48</v>
      </c>
      <c r="F19" s="37" t="s">
        <v>49</v>
      </c>
      <c r="G19" s="37" t="s">
        <v>51</v>
      </c>
      <c r="H19" s="37" t="s">
        <v>40</v>
      </c>
      <c r="I19" s="37" t="s">
        <v>46</v>
      </c>
      <c r="J19" s="37" t="s">
        <v>47</v>
      </c>
      <c r="K19" s="37" t="s">
        <v>5</v>
      </c>
      <c r="L19" s="37">
        <v>40</v>
      </c>
      <c r="M19" s="38">
        <v>1</v>
      </c>
      <c r="N19" s="37">
        <v>1</v>
      </c>
      <c r="O19" s="39">
        <v>167</v>
      </c>
      <c r="P19" s="39">
        <v>401</v>
      </c>
      <c r="Q19" s="40">
        <v>8057006218832</v>
      </c>
      <c r="R19" s="40">
        <v>2000040100157</v>
      </c>
      <c r="S19" s="37" t="s">
        <v>52</v>
      </c>
      <c r="T19" s="28" t="e">
        <f>#REF!*M19</f>
        <v>#REF!</v>
      </c>
      <c r="U19" s="22">
        <f>O19*M19</f>
        <v>167</v>
      </c>
      <c r="V19" s="29">
        <f>P19*M19</f>
        <v>401</v>
      </c>
    </row>
    <row r="20" spans="1:22" ht="99.95" customHeight="1">
      <c r="A20" s="37"/>
      <c r="B20" s="37" t="s">
        <v>616</v>
      </c>
      <c r="C20" s="37" t="s">
        <v>14</v>
      </c>
      <c r="D20" s="37" t="s">
        <v>625</v>
      </c>
      <c r="E20" s="37" t="s">
        <v>48</v>
      </c>
      <c r="F20" s="37" t="s">
        <v>55</v>
      </c>
      <c r="G20" s="37" t="s">
        <v>57</v>
      </c>
      <c r="H20" s="37" t="s">
        <v>40</v>
      </c>
      <c r="I20" s="37" t="s">
        <v>53</v>
      </c>
      <c r="J20" s="37" t="s">
        <v>54</v>
      </c>
      <c r="K20" s="37" t="s">
        <v>56</v>
      </c>
      <c r="L20" s="37" t="s">
        <v>37</v>
      </c>
      <c r="M20" s="38">
        <v>2</v>
      </c>
      <c r="N20" s="37">
        <v>2</v>
      </c>
      <c r="O20" s="39">
        <v>193</v>
      </c>
      <c r="P20" s="39">
        <v>463</v>
      </c>
      <c r="Q20" s="40">
        <v>8057006372725</v>
      </c>
      <c r="R20" s="40">
        <v>2000040104698</v>
      </c>
      <c r="S20" s="37" t="s">
        <v>58</v>
      </c>
      <c r="T20" s="28" t="e">
        <f>#REF!*M20</f>
        <v>#REF!</v>
      </c>
      <c r="U20" s="22">
        <f>O20*M20</f>
        <v>386</v>
      </c>
      <c r="V20" s="29">
        <f>P20*M20</f>
        <v>926</v>
      </c>
    </row>
    <row r="21" spans="1:22" ht="99.95" customHeight="1">
      <c r="A21" s="37"/>
      <c r="B21" s="37" t="s">
        <v>616</v>
      </c>
      <c r="C21" s="37" t="s">
        <v>14</v>
      </c>
      <c r="D21" s="37" t="s">
        <v>625</v>
      </c>
      <c r="E21" s="37" t="s">
        <v>48</v>
      </c>
      <c r="F21" s="37" t="s">
        <v>61</v>
      </c>
      <c r="G21" s="37" t="s">
        <v>6</v>
      </c>
      <c r="H21" s="37" t="s">
        <v>40</v>
      </c>
      <c r="I21" s="37" t="s">
        <v>59</v>
      </c>
      <c r="J21" s="37" t="s">
        <v>60</v>
      </c>
      <c r="K21" s="37" t="s">
        <v>5</v>
      </c>
      <c r="L21" s="37">
        <v>27</v>
      </c>
      <c r="M21" s="38">
        <v>1</v>
      </c>
      <c r="N21" s="37">
        <v>1</v>
      </c>
      <c r="O21" s="39">
        <v>124</v>
      </c>
      <c r="P21" s="39">
        <v>298</v>
      </c>
      <c r="Q21" s="40">
        <v>2200000352101</v>
      </c>
      <c r="R21" s="40" t="str">
        <f t="shared" ref="R21:R43" si="2">"*"</f>
        <v>*</v>
      </c>
      <c r="S21" s="37" t="s">
        <v>62</v>
      </c>
      <c r="T21" s="28" t="e">
        <f>#REF!*M21</f>
        <v>#REF!</v>
      </c>
      <c r="U21" s="22">
        <f>O21*M21</f>
        <v>124</v>
      </c>
      <c r="V21" s="29">
        <f>P21*M21</f>
        <v>298</v>
      </c>
    </row>
    <row r="22" spans="1:22" ht="99.95" customHeight="1">
      <c r="A22" s="37"/>
      <c r="B22" s="37" t="s">
        <v>616</v>
      </c>
      <c r="C22" s="37" t="s">
        <v>14</v>
      </c>
      <c r="D22" s="37" t="s">
        <v>625</v>
      </c>
      <c r="E22" s="37" t="s">
        <v>48</v>
      </c>
      <c r="F22" s="37" t="s">
        <v>61</v>
      </c>
      <c r="G22" s="37" t="s">
        <v>6</v>
      </c>
      <c r="H22" s="37" t="s">
        <v>40</v>
      </c>
      <c r="I22" s="37" t="s">
        <v>63</v>
      </c>
      <c r="J22" s="37" t="s">
        <v>64</v>
      </c>
      <c r="K22" s="37" t="s">
        <v>65</v>
      </c>
      <c r="L22" s="37">
        <v>26</v>
      </c>
      <c r="M22" s="38">
        <v>1</v>
      </c>
      <c r="N22" s="37">
        <v>1</v>
      </c>
      <c r="O22" s="39">
        <v>92</v>
      </c>
      <c r="P22" s="39">
        <v>221</v>
      </c>
      <c r="Q22" s="40">
        <v>2200000466624</v>
      </c>
      <c r="R22" s="40" t="str">
        <f t="shared" si="2"/>
        <v>*</v>
      </c>
      <c r="S22" s="37" t="s">
        <v>66</v>
      </c>
      <c r="T22" s="28" t="e">
        <f>#REF!*M22</f>
        <v>#REF!</v>
      </c>
      <c r="U22" s="22">
        <f>O22*M22</f>
        <v>92</v>
      </c>
      <c r="V22" s="29">
        <f>P22*M22</f>
        <v>221</v>
      </c>
    </row>
    <row r="23" spans="1:22" ht="99.95" customHeight="1">
      <c r="A23" s="37"/>
      <c r="B23" s="37" t="s">
        <v>616</v>
      </c>
      <c r="C23" s="37" t="s">
        <v>14</v>
      </c>
      <c r="D23" s="37" t="s">
        <v>625</v>
      </c>
      <c r="E23" s="37" t="s">
        <v>48</v>
      </c>
      <c r="F23" s="37" t="s">
        <v>61</v>
      </c>
      <c r="G23" s="37" t="s">
        <v>6</v>
      </c>
      <c r="H23" s="37" t="s">
        <v>40</v>
      </c>
      <c r="I23" s="37" t="s">
        <v>67</v>
      </c>
      <c r="J23" s="37" t="s">
        <v>68</v>
      </c>
      <c r="K23" s="37" t="s">
        <v>69</v>
      </c>
      <c r="L23" s="37">
        <v>26</v>
      </c>
      <c r="M23" s="38">
        <v>1</v>
      </c>
      <c r="N23" s="37">
        <v>1</v>
      </c>
      <c r="O23" s="39">
        <v>186</v>
      </c>
      <c r="P23" s="39">
        <v>446</v>
      </c>
      <c r="Q23" s="40">
        <v>2200001144637</v>
      </c>
      <c r="R23" s="40" t="str">
        <f t="shared" si="2"/>
        <v>*</v>
      </c>
      <c r="S23" s="37" t="s">
        <v>66</v>
      </c>
      <c r="T23" s="28" t="e">
        <f>#REF!*M23</f>
        <v>#REF!</v>
      </c>
      <c r="U23" s="22">
        <f>O23*M23</f>
        <v>186</v>
      </c>
      <c r="V23" s="29">
        <f>P23*M23</f>
        <v>446</v>
      </c>
    </row>
    <row r="24" spans="1:22" ht="99.95" customHeight="1">
      <c r="A24" s="37"/>
      <c r="B24" s="37" t="s">
        <v>616</v>
      </c>
      <c r="C24" s="37" t="s">
        <v>14</v>
      </c>
      <c r="D24" s="37" t="s">
        <v>625</v>
      </c>
      <c r="E24" s="37" t="s">
        <v>48</v>
      </c>
      <c r="F24" s="37" t="s">
        <v>61</v>
      </c>
      <c r="G24" s="37" t="s">
        <v>6</v>
      </c>
      <c r="H24" s="37" t="s">
        <v>40</v>
      </c>
      <c r="I24" s="37" t="s">
        <v>70</v>
      </c>
      <c r="J24" s="37" t="s">
        <v>71</v>
      </c>
      <c r="K24" s="37" t="s">
        <v>65</v>
      </c>
      <c r="L24" s="37">
        <v>24</v>
      </c>
      <c r="M24" s="38">
        <v>1</v>
      </c>
      <c r="N24" s="37">
        <v>7</v>
      </c>
      <c r="O24" s="39">
        <v>155</v>
      </c>
      <c r="P24" s="39">
        <v>372</v>
      </c>
      <c r="Q24" s="40">
        <v>2200001396173</v>
      </c>
      <c r="R24" s="40" t="str">
        <f t="shared" si="2"/>
        <v>*</v>
      </c>
      <c r="S24" s="37" t="s">
        <v>66</v>
      </c>
      <c r="T24" s="28" t="e">
        <f>#REF!*M24</f>
        <v>#REF!</v>
      </c>
      <c r="U24" s="22">
        <f>O24*M24</f>
        <v>155</v>
      </c>
      <c r="V24" s="29">
        <f>P24*M24</f>
        <v>372</v>
      </c>
    </row>
    <row r="25" spans="1:22" ht="15">
      <c r="A25" s="37"/>
      <c r="B25" s="37" t="s">
        <v>616</v>
      </c>
      <c r="C25" s="37" t="s">
        <v>14</v>
      </c>
      <c r="D25" s="37" t="s">
        <v>625</v>
      </c>
      <c r="E25" s="37" t="s">
        <v>48</v>
      </c>
      <c r="F25" s="37" t="s">
        <v>61</v>
      </c>
      <c r="G25" s="37" t="s">
        <v>6</v>
      </c>
      <c r="H25" s="37" t="s">
        <v>40</v>
      </c>
      <c r="I25" s="37" t="s">
        <v>70</v>
      </c>
      <c r="J25" s="37" t="s">
        <v>71</v>
      </c>
      <c r="K25" s="37" t="s">
        <v>65</v>
      </c>
      <c r="L25" s="37">
        <v>25</v>
      </c>
      <c r="M25" s="38">
        <v>1</v>
      </c>
      <c r="N25" s="37" t="s">
        <v>615</v>
      </c>
      <c r="O25" s="39">
        <v>155</v>
      </c>
      <c r="P25" s="39">
        <v>372</v>
      </c>
      <c r="Q25" s="40">
        <v>2200001396180</v>
      </c>
      <c r="R25" s="40" t="str">
        <f t="shared" si="2"/>
        <v>*</v>
      </c>
      <c r="S25" s="37" t="s">
        <v>66</v>
      </c>
      <c r="T25" s="28" t="e">
        <f>#REF!*M25</f>
        <v>#REF!</v>
      </c>
      <c r="U25" s="22">
        <f>O25*M25</f>
        <v>155</v>
      </c>
      <c r="V25" s="29">
        <f>P25*M25</f>
        <v>372</v>
      </c>
    </row>
    <row r="26" spans="1:22" ht="15">
      <c r="A26" s="37"/>
      <c r="B26" s="37" t="s">
        <v>616</v>
      </c>
      <c r="C26" s="37" t="s">
        <v>14</v>
      </c>
      <c r="D26" s="37" t="s">
        <v>625</v>
      </c>
      <c r="E26" s="37" t="s">
        <v>48</v>
      </c>
      <c r="F26" s="37" t="s">
        <v>61</v>
      </c>
      <c r="G26" s="37" t="s">
        <v>6</v>
      </c>
      <c r="H26" s="37" t="s">
        <v>40</v>
      </c>
      <c r="I26" s="37" t="s">
        <v>70</v>
      </c>
      <c r="J26" s="37" t="s">
        <v>71</v>
      </c>
      <c r="K26" s="37" t="s">
        <v>65</v>
      </c>
      <c r="L26" s="37">
        <v>26</v>
      </c>
      <c r="M26" s="38">
        <v>4</v>
      </c>
      <c r="N26" s="37" t="s">
        <v>615</v>
      </c>
      <c r="O26" s="39">
        <v>155</v>
      </c>
      <c r="P26" s="39">
        <v>372</v>
      </c>
      <c r="Q26" s="40">
        <v>2200001223479</v>
      </c>
      <c r="R26" s="40" t="str">
        <f t="shared" si="2"/>
        <v>*</v>
      </c>
      <c r="S26" s="37" t="s">
        <v>66</v>
      </c>
      <c r="T26" s="28" t="e">
        <f>#REF!*M26</f>
        <v>#REF!</v>
      </c>
      <c r="U26" s="22">
        <f>O26*M26</f>
        <v>620</v>
      </c>
      <c r="V26" s="29">
        <f>P26*M26</f>
        <v>1488</v>
      </c>
    </row>
    <row r="27" spans="1:22" ht="15">
      <c r="A27" s="37"/>
      <c r="B27" s="37" t="s">
        <v>616</v>
      </c>
      <c r="C27" s="37" t="s">
        <v>14</v>
      </c>
      <c r="D27" s="37" t="s">
        <v>625</v>
      </c>
      <c r="E27" s="37" t="s">
        <v>48</v>
      </c>
      <c r="F27" s="37" t="s">
        <v>61</v>
      </c>
      <c r="G27" s="37" t="s">
        <v>6</v>
      </c>
      <c r="H27" s="37" t="s">
        <v>40</v>
      </c>
      <c r="I27" s="37" t="s">
        <v>70</v>
      </c>
      <c r="J27" s="37" t="s">
        <v>71</v>
      </c>
      <c r="K27" s="37" t="s">
        <v>65</v>
      </c>
      <c r="L27" s="37">
        <v>28</v>
      </c>
      <c r="M27" s="38">
        <v>1</v>
      </c>
      <c r="N27" s="37" t="s">
        <v>615</v>
      </c>
      <c r="O27" s="39">
        <v>155</v>
      </c>
      <c r="P27" s="39">
        <v>372</v>
      </c>
      <c r="Q27" s="40">
        <v>2200001396203</v>
      </c>
      <c r="R27" s="40" t="str">
        <f t="shared" si="2"/>
        <v>*</v>
      </c>
      <c r="S27" s="37" t="s">
        <v>66</v>
      </c>
      <c r="T27" s="28" t="e">
        <f>#REF!*M27</f>
        <v>#REF!</v>
      </c>
      <c r="U27" s="22">
        <f>O27*M27</f>
        <v>155</v>
      </c>
      <c r="V27" s="29">
        <f>P27*M27</f>
        <v>372</v>
      </c>
    </row>
    <row r="28" spans="1:22" ht="99.95" customHeight="1">
      <c r="A28" s="37"/>
      <c r="B28" s="37" t="s">
        <v>616</v>
      </c>
      <c r="C28" s="37" t="s">
        <v>14</v>
      </c>
      <c r="D28" s="37" t="s">
        <v>625</v>
      </c>
      <c r="E28" s="37" t="s">
        <v>48</v>
      </c>
      <c r="F28" s="37" t="s">
        <v>61</v>
      </c>
      <c r="G28" s="37" t="s">
        <v>6</v>
      </c>
      <c r="H28" s="37" t="s">
        <v>40</v>
      </c>
      <c r="I28" s="37" t="s">
        <v>72</v>
      </c>
      <c r="J28" s="37" t="s">
        <v>73</v>
      </c>
      <c r="K28" s="37" t="s">
        <v>74</v>
      </c>
      <c r="L28" s="37">
        <v>26</v>
      </c>
      <c r="M28" s="38">
        <v>1</v>
      </c>
      <c r="N28" s="37">
        <v>1</v>
      </c>
      <c r="O28" s="39">
        <v>164</v>
      </c>
      <c r="P28" s="39">
        <v>394</v>
      </c>
      <c r="Q28" s="40">
        <v>2200001229808</v>
      </c>
      <c r="R28" s="40" t="str">
        <f t="shared" si="2"/>
        <v>*</v>
      </c>
      <c r="S28" s="37" t="s">
        <v>62</v>
      </c>
      <c r="T28" s="28" t="e">
        <f>#REF!*M28</f>
        <v>#REF!</v>
      </c>
      <c r="U28" s="22">
        <f>O28*M28</f>
        <v>164</v>
      </c>
      <c r="V28" s="29">
        <f>P28*M28</f>
        <v>394</v>
      </c>
    </row>
    <row r="29" spans="1:22" ht="99.95" customHeight="1">
      <c r="A29" s="37"/>
      <c r="B29" s="37" t="s">
        <v>616</v>
      </c>
      <c r="C29" s="37" t="s">
        <v>14</v>
      </c>
      <c r="D29" s="37" t="s">
        <v>625</v>
      </c>
      <c r="E29" s="37" t="s">
        <v>48</v>
      </c>
      <c r="F29" s="37" t="s">
        <v>61</v>
      </c>
      <c r="G29" s="37" t="s">
        <v>6</v>
      </c>
      <c r="H29" s="37" t="s">
        <v>40</v>
      </c>
      <c r="I29" s="37" t="s">
        <v>75</v>
      </c>
      <c r="J29" s="37" t="s">
        <v>76</v>
      </c>
      <c r="K29" s="37" t="s">
        <v>74</v>
      </c>
      <c r="L29" s="37">
        <v>26</v>
      </c>
      <c r="M29" s="38">
        <v>1</v>
      </c>
      <c r="N29" s="37">
        <v>1</v>
      </c>
      <c r="O29" s="39">
        <v>170</v>
      </c>
      <c r="P29" s="39">
        <v>408</v>
      </c>
      <c r="Q29" s="40">
        <v>2200001231474</v>
      </c>
      <c r="R29" s="40" t="str">
        <f t="shared" si="2"/>
        <v>*</v>
      </c>
      <c r="S29" s="37" t="s">
        <v>62</v>
      </c>
      <c r="T29" s="28" t="e">
        <f>#REF!*M29</f>
        <v>#REF!</v>
      </c>
      <c r="U29" s="22">
        <f>O29*M29</f>
        <v>170</v>
      </c>
      <c r="V29" s="29">
        <f>P29*M29</f>
        <v>408</v>
      </c>
    </row>
    <row r="30" spans="1:22" ht="99.95" customHeight="1">
      <c r="A30" s="37"/>
      <c r="B30" s="37" t="s">
        <v>616</v>
      </c>
      <c r="C30" s="37" t="s">
        <v>14</v>
      </c>
      <c r="D30" s="37" t="s">
        <v>625</v>
      </c>
      <c r="E30" s="37" t="s">
        <v>48</v>
      </c>
      <c r="F30" s="37" t="s">
        <v>61</v>
      </c>
      <c r="G30" s="37" t="s">
        <v>19</v>
      </c>
      <c r="H30" s="37" t="s">
        <v>40</v>
      </c>
      <c r="I30" s="37" t="s">
        <v>77</v>
      </c>
      <c r="J30" s="37" t="s">
        <v>78</v>
      </c>
      <c r="K30" s="37" t="s">
        <v>65</v>
      </c>
      <c r="L30" s="37">
        <v>26</v>
      </c>
      <c r="M30" s="38">
        <v>3</v>
      </c>
      <c r="N30" s="37">
        <v>6</v>
      </c>
      <c r="O30" s="39">
        <v>139</v>
      </c>
      <c r="P30" s="39">
        <v>334</v>
      </c>
      <c r="Q30" s="40">
        <v>2200001239319</v>
      </c>
      <c r="R30" s="40" t="str">
        <f t="shared" si="2"/>
        <v>*</v>
      </c>
      <c r="S30" s="37" t="s">
        <v>66</v>
      </c>
      <c r="T30" s="28" t="e">
        <f>#REF!*M30</f>
        <v>#REF!</v>
      </c>
      <c r="U30" s="22">
        <f>O30*M30</f>
        <v>417</v>
      </c>
      <c r="V30" s="29">
        <f>P30*M30</f>
        <v>1002</v>
      </c>
    </row>
    <row r="31" spans="1:22" ht="15">
      <c r="A31" s="37"/>
      <c r="B31" s="37" t="s">
        <v>616</v>
      </c>
      <c r="C31" s="37" t="s">
        <v>14</v>
      </c>
      <c r="D31" s="37" t="s">
        <v>625</v>
      </c>
      <c r="E31" s="37" t="s">
        <v>48</v>
      </c>
      <c r="F31" s="37" t="s">
        <v>61</v>
      </c>
      <c r="G31" s="37" t="s">
        <v>19</v>
      </c>
      <c r="H31" s="37" t="s">
        <v>40</v>
      </c>
      <c r="I31" s="37" t="s">
        <v>77</v>
      </c>
      <c r="J31" s="37" t="s">
        <v>78</v>
      </c>
      <c r="K31" s="37" t="s">
        <v>65</v>
      </c>
      <c r="L31" s="37">
        <v>27</v>
      </c>
      <c r="M31" s="38">
        <v>1</v>
      </c>
      <c r="N31" s="37" t="s">
        <v>615</v>
      </c>
      <c r="O31" s="39">
        <v>139</v>
      </c>
      <c r="P31" s="39">
        <v>334</v>
      </c>
      <c r="Q31" s="40">
        <v>2200001369177</v>
      </c>
      <c r="R31" s="40" t="str">
        <f t="shared" si="2"/>
        <v>*</v>
      </c>
      <c r="S31" s="37" t="s">
        <v>66</v>
      </c>
      <c r="T31" s="28" t="e">
        <f>#REF!*M31</f>
        <v>#REF!</v>
      </c>
      <c r="U31" s="22">
        <f>O31*M31</f>
        <v>139</v>
      </c>
      <c r="V31" s="29">
        <f>P31*M31</f>
        <v>334</v>
      </c>
    </row>
    <row r="32" spans="1:22" ht="15">
      <c r="A32" s="37"/>
      <c r="B32" s="37" t="s">
        <v>616</v>
      </c>
      <c r="C32" s="37" t="s">
        <v>14</v>
      </c>
      <c r="D32" s="37" t="s">
        <v>625</v>
      </c>
      <c r="E32" s="37" t="s">
        <v>48</v>
      </c>
      <c r="F32" s="37" t="s">
        <v>61</v>
      </c>
      <c r="G32" s="37" t="s">
        <v>19</v>
      </c>
      <c r="H32" s="37" t="s">
        <v>40</v>
      </c>
      <c r="I32" s="37" t="s">
        <v>77</v>
      </c>
      <c r="J32" s="37" t="s">
        <v>78</v>
      </c>
      <c r="K32" s="37" t="s">
        <v>65</v>
      </c>
      <c r="L32" s="37">
        <v>28</v>
      </c>
      <c r="M32" s="38">
        <v>1</v>
      </c>
      <c r="N32" s="37" t="s">
        <v>615</v>
      </c>
      <c r="O32" s="39">
        <v>139</v>
      </c>
      <c r="P32" s="39">
        <v>334</v>
      </c>
      <c r="Q32" s="40">
        <v>2200001369184</v>
      </c>
      <c r="R32" s="40" t="str">
        <f t="shared" si="2"/>
        <v>*</v>
      </c>
      <c r="S32" s="37" t="s">
        <v>66</v>
      </c>
      <c r="T32" s="28" t="e">
        <f>#REF!*M32</f>
        <v>#REF!</v>
      </c>
      <c r="U32" s="22">
        <f>O32*M32</f>
        <v>139</v>
      </c>
      <c r="V32" s="29">
        <f>P32*M32</f>
        <v>334</v>
      </c>
    </row>
    <row r="33" spans="1:22" ht="15">
      <c r="A33" s="37"/>
      <c r="B33" s="37" t="s">
        <v>616</v>
      </c>
      <c r="C33" s="37" t="s">
        <v>14</v>
      </c>
      <c r="D33" s="37" t="s">
        <v>625</v>
      </c>
      <c r="E33" s="37" t="s">
        <v>48</v>
      </c>
      <c r="F33" s="37" t="s">
        <v>61</v>
      </c>
      <c r="G33" s="37" t="s">
        <v>19</v>
      </c>
      <c r="H33" s="37" t="s">
        <v>40</v>
      </c>
      <c r="I33" s="37" t="s">
        <v>77</v>
      </c>
      <c r="J33" s="37" t="s">
        <v>78</v>
      </c>
      <c r="K33" s="37" t="s">
        <v>65</v>
      </c>
      <c r="L33" s="37">
        <v>30</v>
      </c>
      <c r="M33" s="38">
        <v>1</v>
      </c>
      <c r="N33" s="37" t="s">
        <v>615</v>
      </c>
      <c r="O33" s="39">
        <v>139</v>
      </c>
      <c r="P33" s="39">
        <v>334</v>
      </c>
      <c r="Q33" s="40">
        <v>2200001369207</v>
      </c>
      <c r="R33" s="40" t="str">
        <f t="shared" si="2"/>
        <v>*</v>
      </c>
      <c r="S33" s="37" t="s">
        <v>66</v>
      </c>
      <c r="T33" s="28" t="e">
        <f>#REF!*M33</f>
        <v>#REF!</v>
      </c>
      <c r="U33" s="22">
        <f>O33*M33</f>
        <v>139</v>
      </c>
      <c r="V33" s="29">
        <f>P33*M33</f>
        <v>334</v>
      </c>
    </row>
    <row r="34" spans="1:22" ht="99.95" customHeight="1">
      <c r="A34" s="37"/>
      <c r="B34" s="37" t="s">
        <v>616</v>
      </c>
      <c r="C34" s="37" t="s">
        <v>14</v>
      </c>
      <c r="D34" s="37" t="s">
        <v>625</v>
      </c>
      <c r="E34" s="37" t="s">
        <v>48</v>
      </c>
      <c r="F34" s="37" t="s">
        <v>81</v>
      </c>
      <c r="G34" s="37" t="s">
        <v>6</v>
      </c>
      <c r="H34" s="37" t="s">
        <v>40</v>
      </c>
      <c r="I34" s="37" t="s">
        <v>79</v>
      </c>
      <c r="J34" s="37" t="s">
        <v>80</v>
      </c>
      <c r="K34" s="37" t="s">
        <v>82</v>
      </c>
      <c r="L34" s="37">
        <v>26</v>
      </c>
      <c r="M34" s="38">
        <v>1</v>
      </c>
      <c r="N34" s="37">
        <v>1</v>
      </c>
      <c r="O34" s="39">
        <v>117</v>
      </c>
      <c r="P34" s="39">
        <v>281</v>
      </c>
      <c r="Q34" s="40">
        <v>2200001221345</v>
      </c>
      <c r="R34" s="40" t="str">
        <f t="shared" si="2"/>
        <v>*</v>
      </c>
      <c r="S34" s="37" t="s">
        <v>66</v>
      </c>
      <c r="T34" s="28" t="e">
        <f>#REF!*M34</f>
        <v>#REF!</v>
      </c>
      <c r="U34" s="22">
        <f>O34*M34</f>
        <v>117</v>
      </c>
      <c r="V34" s="29">
        <f>P34*M34</f>
        <v>281</v>
      </c>
    </row>
    <row r="35" spans="1:22" ht="99.95" customHeight="1">
      <c r="A35" s="37"/>
      <c r="B35" s="37" t="s">
        <v>616</v>
      </c>
      <c r="C35" s="37" t="s">
        <v>14</v>
      </c>
      <c r="D35" s="37" t="s">
        <v>625</v>
      </c>
      <c r="E35" s="37" t="s">
        <v>48</v>
      </c>
      <c r="F35" s="37" t="s">
        <v>30</v>
      </c>
      <c r="G35" s="37" t="s">
        <v>86</v>
      </c>
      <c r="H35" s="37" t="s">
        <v>40</v>
      </c>
      <c r="I35" s="37" t="s">
        <v>83</v>
      </c>
      <c r="J35" s="37" t="s">
        <v>84</v>
      </c>
      <c r="K35" s="37" t="s">
        <v>85</v>
      </c>
      <c r="L35" s="37">
        <v>26</v>
      </c>
      <c r="M35" s="38">
        <v>1</v>
      </c>
      <c r="N35" s="37">
        <v>1</v>
      </c>
      <c r="O35" s="39">
        <v>170</v>
      </c>
      <c r="P35" s="39">
        <v>408</v>
      </c>
      <c r="Q35" s="40">
        <v>2200001231481</v>
      </c>
      <c r="R35" s="40" t="str">
        <f t="shared" si="2"/>
        <v>*</v>
      </c>
      <c r="S35" s="37" t="s">
        <v>62</v>
      </c>
      <c r="T35" s="28" t="e">
        <f>#REF!*M35</f>
        <v>#REF!</v>
      </c>
      <c r="U35" s="22">
        <f>O35*M35</f>
        <v>170</v>
      </c>
      <c r="V35" s="29">
        <f>P35*M35</f>
        <v>408</v>
      </c>
    </row>
    <row r="36" spans="1:22" ht="99.95" customHeight="1">
      <c r="A36" s="37"/>
      <c r="B36" s="37" t="s">
        <v>616</v>
      </c>
      <c r="C36" s="37" t="s">
        <v>14</v>
      </c>
      <c r="D36" s="37" t="s">
        <v>625</v>
      </c>
      <c r="E36" s="37" t="s">
        <v>48</v>
      </c>
      <c r="F36" s="37" t="s">
        <v>61</v>
      </c>
      <c r="G36" s="37" t="s">
        <v>86</v>
      </c>
      <c r="H36" s="37" t="s">
        <v>40</v>
      </c>
      <c r="I36" s="37" t="s">
        <v>87</v>
      </c>
      <c r="J36" s="37" t="s">
        <v>88</v>
      </c>
      <c r="K36" s="37" t="s">
        <v>5</v>
      </c>
      <c r="L36" s="37">
        <v>27</v>
      </c>
      <c r="M36" s="38">
        <v>1</v>
      </c>
      <c r="N36" s="37">
        <v>1</v>
      </c>
      <c r="O36" s="39">
        <v>86</v>
      </c>
      <c r="P36" s="39">
        <v>206</v>
      </c>
      <c r="Q36" s="40">
        <v>2200001413436</v>
      </c>
      <c r="R36" s="40" t="str">
        <f t="shared" si="2"/>
        <v>*</v>
      </c>
      <c r="S36" s="37" t="s">
        <v>66</v>
      </c>
      <c r="T36" s="28" t="e">
        <f>#REF!*M36</f>
        <v>#REF!</v>
      </c>
      <c r="U36" s="22">
        <f>O36*M36</f>
        <v>86</v>
      </c>
      <c r="V36" s="29">
        <f>P36*M36</f>
        <v>206</v>
      </c>
    </row>
    <row r="37" spans="1:22" ht="99.95" customHeight="1">
      <c r="A37" s="37"/>
      <c r="B37" s="37" t="s">
        <v>616</v>
      </c>
      <c r="C37" s="37" t="s">
        <v>14</v>
      </c>
      <c r="D37" s="37" t="s">
        <v>625</v>
      </c>
      <c r="E37" s="37" t="s">
        <v>48</v>
      </c>
      <c r="F37" s="37" t="s">
        <v>91</v>
      </c>
      <c r="G37" s="37" t="s">
        <v>6</v>
      </c>
      <c r="H37" s="37" t="s">
        <v>40</v>
      </c>
      <c r="I37" s="37" t="s">
        <v>89</v>
      </c>
      <c r="J37" s="37" t="s">
        <v>90</v>
      </c>
      <c r="K37" s="37" t="s">
        <v>92</v>
      </c>
      <c r="L37" s="37">
        <v>26</v>
      </c>
      <c r="M37" s="38">
        <v>2</v>
      </c>
      <c r="N37" s="37">
        <v>2</v>
      </c>
      <c r="O37" s="39">
        <v>133</v>
      </c>
      <c r="P37" s="39">
        <v>319</v>
      </c>
      <c r="Q37" s="40">
        <v>2200001231702</v>
      </c>
      <c r="R37" s="40" t="str">
        <f t="shared" si="2"/>
        <v>*</v>
      </c>
      <c r="S37" s="37" t="s">
        <v>66</v>
      </c>
      <c r="T37" s="28" t="e">
        <f>#REF!*M37</f>
        <v>#REF!</v>
      </c>
      <c r="U37" s="22">
        <f>O37*M37</f>
        <v>266</v>
      </c>
      <c r="V37" s="29">
        <f>P37*M37</f>
        <v>638</v>
      </c>
    </row>
    <row r="38" spans="1:22" ht="99.95" customHeight="1">
      <c r="A38" s="37"/>
      <c r="B38" s="37" t="s">
        <v>616</v>
      </c>
      <c r="C38" s="37" t="s">
        <v>14</v>
      </c>
      <c r="D38" s="37" t="s">
        <v>625</v>
      </c>
      <c r="E38" s="37" t="s">
        <v>48</v>
      </c>
      <c r="F38" s="37" t="s">
        <v>61</v>
      </c>
      <c r="G38" s="37" t="s">
        <v>6</v>
      </c>
      <c r="H38" s="37" t="s">
        <v>40</v>
      </c>
      <c r="I38" s="37" t="s">
        <v>93</v>
      </c>
      <c r="J38" s="37" t="s">
        <v>94</v>
      </c>
      <c r="K38" s="37" t="s">
        <v>95</v>
      </c>
      <c r="L38" s="37">
        <v>26</v>
      </c>
      <c r="M38" s="38">
        <v>2</v>
      </c>
      <c r="N38" s="37">
        <v>2</v>
      </c>
      <c r="O38" s="39">
        <v>124</v>
      </c>
      <c r="P38" s="39">
        <v>298</v>
      </c>
      <c r="Q38" s="40">
        <v>2200001292437</v>
      </c>
      <c r="R38" s="40" t="str">
        <f t="shared" si="2"/>
        <v>*</v>
      </c>
      <c r="S38" s="37" t="s">
        <v>62</v>
      </c>
      <c r="T38" s="28" t="e">
        <f>#REF!*M38</f>
        <v>#REF!</v>
      </c>
      <c r="U38" s="22">
        <f>O38*M38</f>
        <v>248</v>
      </c>
      <c r="V38" s="29">
        <f>P38*M38</f>
        <v>596</v>
      </c>
    </row>
    <row r="39" spans="1:22" ht="99.95" customHeight="1">
      <c r="A39" s="37"/>
      <c r="B39" s="37" t="s">
        <v>616</v>
      </c>
      <c r="C39" s="37" t="s">
        <v>14</v>
      </c>
      <c r="D39" s="37" t="s">
        <v>625</v>
      </c>
      <c r="E39" s="37" t="s">
        <v>48</v>
      </c>
      <c r="F39" s="37" t="s">
        <v>98</v>
      </c>
      <c r="G39" s="37" t="s">
        <v>38</v>
      </c>
      <c r="H39" s="37" t="s">
        <v>40</v>
      </c>
      <c r="I39" s="37" t="s">
        <v>96</v>
      </c>
      <c r="J39" s="37" t="s">
        <v>97</v>
      </c>
      <c r="K39" s="37" t="s">
        <v>99</v>
      </c>
      <c r="L39" s="37">
        <v>26</v>
      </c>
      <c r="M39" s="38">
        <v>1</v>
      </c>
      <c r="N39" s="37">
        <v>1</v>
      </c>
      <c r="O39" s="39">
        <v>179</v>
      </c>
      <c r="P39" s="39">
        <v>430</v>
      </c>
      <c r="Q39" s="40">
        <v>2200001301368</v>
      </c>
      <c r="R39" s="40" t="str">
        <f t="shared" si="2"/>
        <v>*</v>
      </c>
      <c r="S39" s="37" t="s">
        <v>66</v>
      </c>
      <c r="T39" s="28" t="e">
        <f>#REF!*M39</f>
        <v>#REF!</v>
      </c>
      <c r="U39" s="22">
        <f>O39*M39</f>
        <v>179</v>
      </c>
      <c r="V39" s="29">
        <f>P39*M39</f>
        <v>430</v>
      </c>
    </row>
    <row r="40" spans="1:22" ht="99.95" customHeight="1">
      <c r="A40" s="37"/>
      <c r="B40" s="37" t="s">
        <v>616</v>
      </c>
      <c r="C40" s="37" t="s">
        <v>14</v>
      </c>
      <c r="D40" s="37" t="s">
        <v>625</v>
      </c>
      <c r="E40" s="37" t="s">
        <v>48</v>
      </c>
      <c r="F40" s="37" t="s">
        <v>61</v>
      </c>
      <c r="G40" s="37" t="s">
        <v>6</v>
      </c>
      <c r="H40" s="37" t="s">
        <v>40</v>
      </c>
      <c r="I40" s="37" t="s">
        <v>100</v>
      </c>
      <c r="J40" s="37" t="s">
        <v>101</v>
      </c>
      <c r="K40" s="37" t="s">
        <v>74</v>
      </c>
      <c r="L40" s="37">
        <v>26</v>
      </c>
      <c r="M40" s="38">
        <v>1</v>
      </c>
      <c r="N40" s="37">
        <v>1</v>
      </c>
      <c r="O40" s="39">
        <v>131</v>
      </c>
      <c r="P40" s="39">
        <v>314</v>
      </c>
      <c r="Q40" s="40">
        <v>2200001310827</v>
      </c>
      <c r="R40" s="40" t="str">
        <f t="shared" si="2"/>
        <v>*</v>
      </c>
      <c r="S40" s="37" t="s">
        <v>62</v>
      </c>
      <c r="T40" s="28" t="e">
        <f>#REF!*M40</f>
        <v>#REF!</v>
      </c>
      <c r="U40" s="22">
        <f>O40*M40</f>
        <v>131</v>
      </c>
      <c r="V40" s="29">
        <f>P40*M40</f>
        <v>314</v>
      </c>
    </row>
    <row r="41" spans="1:22" ht="99.95" customHeight="1">
      <c r="A41" s="37"/>
      <c r="B41" s="37" t="s">
        <v>616</v>
      </c>
      <c r="C41" s="37" t="s">
        <v>14</v>
      </c>
      <c r="D41" s="37" t="s">
        <v>625</v>
      </c>
      <c r="E41" s="37" t="s">
        <v>48</v>
      </c>
      <c r="F41" s="37" t="s">
        <v>61</v>
      </c>
      <c r="G41" s="37" t="s">
        <v>6</v>
      </c>
      <c r="H41" s="37" t="s">
        <v>40</v>
      </c>
      <c r="I41" s="37" t="s">
        <v>102</v>
      </c>
      <c r="J41" s="37" t="s">
        <v>103</v>
      </c>
      <c r="K41" s="37" t="s">
        <v>74</v>
      </c>
      <c r="L41" s="37">
        <v>26</v>
      </c>
      <c r="M41" s="38">
        <v>1</v>
      </c>
      <c r="N41" s="37">
        <v>1</v>
      </c>
      <c r="O41" s="39">
        <v>139</v>
      </c>
      <c r="P41" s="39">
        <v>334</v>
      </c>
      <c r="Q41" s="40">
        <v>2200001281790</v>
      </c>
      <c r="R41" s="40" t="str">
        <f t="shared" si="2"/>
        <v>*</v>
      </c>
      <c r="S41" s="37" t="s">
        <v>62</v>
      </c>
      <c r="T41" s="28" t="e">
        <f>#REF!*M41</f>
        <v>#REF!</v>
      </c>
      <c r="U41" s="22">
        <f>O41*M41</f>
        <v>139</v>
      </c>
      <c r="V41" s="29">
        <f>P41*M41</f>
        <v>334</v>
      </c>
    </row>
    <row r="42" spans="1:22" ht="99.95" customHeight="1">
      <c r="A42" s="37"/>
      <c r="B42" s="37" t="s">
        <v>616</v>
      </c>
      <c r="C42" s="37" t="s">
        <v>14</v>
      </c>
      <c r="D42" s="37" t="s">
        <v>625</v>
      </c>
      <c r="E42" s="37" t="s">
        <v>48</v>
      </c>
      <c r="F42" s="37" t="s">
        <v>30</v>
      </c>
      <c r="G42" s="37" t="s">
        <v>38</v>
      </c>
      <c r="H42" s="37" t="s">
        <v>40</v>
      </c>
      <c r="I42" s="37" t="s">
        <v>104</v>
      </c>
      <c r="J42" s="37" t="s">
        <v>105</v>
      </c>
      <c r="K42" s="37" t="s">
        <v>106</v>
      </c>
      <c r="L42" s="37" t="s">
        <v>107</v>
      </c>
      <c r="M42" s="38">
        <v>1</v>
      </c>
      <c r="N42" s="37">
        <v>1</v>
      </c>
      <c r="O42" s="39">
        <v>82</v>
      </c>
      <c r="P42" s="39">
        <v>197</v>
      </c>
      <c r="Q42" s="40">
        <v>2200001288294</v>
      </c>
      <c r="R42" s="40" t="str">
        <f t="shared" si="2"/>
        <v>*</v>
      </c>
      <c r="S42" s="37" t="s">
        <v>58</v>
      </c>
      <c r="T42" s="28" t="e">
        <f>#REF!*M42</f>
        <v>#REF!</v>
      </c>
      <c r="U42" s="22">
        <f>O42*M42</f>
        <v>82</v>
      </c>
      <c r="V42" s="29">
        <f>P42*M42</f>
        <v>197</v>
      </c>
    </row>
    <row r="43" spans="1:22" ht="99.95" customHeight="1">
      <c r="A43" s="37"/>
      <c r="B43" s="37" t="s">
        <v>616</v>
      </c>
      <c r="C43" s="37" t="s">
        <v>14</v>
      </c>
      <c r="D43" s="37" t="s">
        <v>628</v>
      </c>
      <c r="E43" s="37" t="s">
        <v>111</v>
      </c>
      <c r="F43" s="37" t="s">
        <v>112</v>
      </c>
      <c r="G43" s="37" t="s">
        <v>114</v>
      </c>
      <c r="H43" s="37" t="s">
        <v>108</v>
      </c>
      <c r="I43" s="37" t="s">
        <v>109</v>
      </c>
      <c r="J43" s="37" t="s">
        <v>110</v>
      </c>
      <c r="K43" s="37" t="s">
        <v>113</v>
      </c>
      <c r="L43" s="37" t="s">
        <v>107</v>
      </c>
      <c r="M43" s="38">
        <v>1</v>
      </c>
      <c r="N43" s="37">
        <v>1</v>
      </c>
      <c r="O43" s="39">
        <v>176</v>
      </c>
      <c r="P43" s="39">
        <v>422</v>
      </c>
      <c r="Q43" s="40">
        <v>2000040107163</v>
      </c>
      <c r="R43" s="40" t="str">
        <f t="shared" si="2"/>
        <v>*</v>
      </c>
      <c r="S43" s="37" t="s">
        <v>115</v>
      </c>
      <c r="T43" s="28" t="e">
        <f>#REF!*M43</f>
        <v>#REF!</v>
      </c>
      <c r="U43" s="22">
        <f>O43*M43</f>
        <v>176</v>
      </c>
      <c r="V43" s="29">
        <f>P43*M43</f>
        <v>422</v>
      </c>
    </row>
    <row r="44" spans="1:22" ht="99.95" customHeight="1">
      <c r="A44" s="37"/>
      <c r="B44" s="37" t="s">
        <v>616</v>
      </c>
      <c r="C44" s="37" t="s">
        <v>14</v>
      </c>
      <c r="D44" s="37" t="s">
        <v>628</v>
      </c>
      <c r="E44" s="37" t="s">
        <v>111</v>
      </c>
      <c r="F44" s="37" t="s">
        <v>112</v>
      </c>
      <c r="G44" s="37" t="s">
        <v>114</v>
      </c>
      <c r="H44" s="37" t="s">
        <v>108</v>
      </c>
      <c r="I44" s="37" t="s">
        <v>116</v>
      </c>
      <c r="J44" s="37" t="s">
        <v>117</v>
      </c>
      <c r="K44" s="37" t="s">
        <v>118</v>
      </c>
      <c r="L44" s="37" t="s">
        <v>107</v>
      </c>
      <c r="M44" s="38">
        <v>1</v>
      </c>
      <c r="N44" s="37">
        <v>1</v>
      </c>
      <c r="O44" s="39">
        <v>200</v>
      </c>
      <c r="P44" s="39">
        <v>480</v>
      </c>
      <c r="Q44" s="40">
        <v>8057006179645</v>
      </c>
      <c r="R44" s="40">
        <v>2000040107361</v>
      </c>
      <c r="S44" s="37" t="s">
        <v>115</v>
      </c>
      <c r="T44" s="28" t="e">
        <f>#REF!*M44</f>
        <v>#REF!</v>
      </c>
      <c r="U44" s="22">
        <f>O44*M44</f>
        <v>200</v>
      </c>
      <c r="V44" s="29">
        <f>P44*M44</f>
        <v>480</v>
      </c>
    </row>
    <row r="45" spans="1:22" ht="99.95" customHeight="1">
      <c r="A45" s="37"/>
      <c r="B45" s="37" t="s">
        <v>616</v>
      </c>
      <c r="C45" s="37" t="s">
        <v>14</v>
      </c>
      <c r="D45" s="37" t="s">
        <v>628</v>
      </c>
      <c r="E45" s="37" t="s">
        <v>111</v>
      </c>
      <c r="F45" s="37" t="s">
        <v>121</v>
      </c>
      <c r="G45" s="37" t="s">
        <v>114</v>
      </c>
      <c r="H45" s="37" t="s">
        <v>108</v>
      </c>
      <c r="I45" s="37" t="s">
        <v>119</v>
      </c>
      <c r="J45" s="37" t="s">
        <v>120</v>
      </c>
      <c r="K45" s="37" t="s">
        <v>50</v>
      </c>
      <c r="L45" s="37" t="s">
        <v>107</v>
      </c>
      <c r="M45" s="38">
        <v>1</v>
      </c>
      <c r="N45" s="37">
        <v>1</v>
      </c>
      <c r="O45" s="39">
        <v>126</v>
      </c>
      <c r="P45" s="39">
        <v>302</v>
      </c>
      <c r="Q45" s="40">
        <v>8057006185912</v>
      </c>
      <c r="R45" s="40">
        <v>2000040107866</v>
      </c>
      <c r="S45" s="37" t="s">
        <v>122</v>
      </c>
      <c r="T45" s="28" t="e">
        <f>#REF!*M45</f>
        <v>#REF!</v>
      </c>
      <c r="U45" s="22">
        <f>O45*M45</f>
        <v>126</v>
      </c>
      <c r="V45" s="29">
        <f>P45*M45</f>
        <v>302</v>
      </c>
    </row>
    <row r="46" spans="1:22" ht="99.95" customHeight="1">
      <c r="A46" s="37"/>
      <c r="B46" s="37" t="s">
        <v>616</v>
      </c>
      <c r="C46" s="37" t="s">
        <v>14</v>
      </c>
      <c r="D46" s="37" t="s">
        <v>628</v>
      </c>
      <c r="E46" s="37" t="s">
        <v>125</v>
      </c>
      <c r="F46" s="37" t="s">
        <v>126</v>
      </c>
      <c r="G46" s="37" t="s">
        <v>19</v>
      </c>
      <c r="H46" s="37" t="s">
        <v>108</v>
      </c>
      <c r="I46" s="37" t="s">
        <v>123</v>
      </c>
      <c r="J46" s="37" t="s">
        <v>124</v>
      </c>
      <c r="K46" s="37" t="s">
        <v>65</v>
      </c>
      <c r="L46" s="37" t="s">
        <v>37</v>
      </c>
      <c r="M46" s="38">
        <v>1</v>
      </c>
      <c r="N46" s="37">
        <v>2</v>
      </c>
      <c r="O46" s="39">
        <v>100</v>
      </c>
      <c r="P46" s="39">
        <v>240</v>
      </c>
      <c r="Q46" s="40">
        <v>2200001369986</v>
      </c>
      <c r="R46" s="40" t="str">
        <f t="shared" ref="R46:R47" si="3">"*"</f>
        <v>*</v>
      </c>
      <c r="S46" s="37" t="s">
        <v>127</v>
      </c>
      <c r="T46" s="28" t="e">
        <f>#REF!*M46</f>
        <v>#REF!</v>
      </c>
      <c r="U46" s="22">
        <f>O46*M46</f>
        <v>100</v>
      </c>
      <c r="V46" s="29">
        <f>P46*M46</f>
        <v>240</v>
      </c>
    </row>
    <row r="47" spans="1:22" ht="15">
      <c r="A47" s="37"/>
      <c r="B47" s="37" t="s">
        <v>616</v>
      </c>
      <c r="C47" s="37" t="s">
        <v>14</v>
      </c>
      <c r="D47" s="37" t="s">
        <v>628</v>
      </c>
      <c r="E47" s="37" t="s">
        <v>125</v>
      </c>
      <c r="F47" s="37" t="s">
        <v>126</v>
      </c>
      <c r="G47" s="37" t="s">
        <v>19</v>
      </c>
      <c r="H47" s="37" t="s">
        <v>108</v>
      </c>
      <c r="I47" s="37" t="s">
        <v>123</v>
      </c>
      <c r="J47" s="37" t="s">
        <v>124</v>
      </c>
      <c r="K47" s="37" t="s">
        <v>65</v>
      </c>
      <c r="L47" s="37" t="s">
        <v>128</v>
      </c>
      <c r="M47" s="38">
        <v>1</v>
      </c>
      <c r="N47" s="37" t="s">
        <v>615</v>
      </c>
      <c r="O47" s="39">
        <v>100</v>
      </c>
      <c r="P47" s="39">
        <v>240</v>
      </c>
      <c r="Q47" s="40">
        <v>2200001370012</v>
      </c>
      <c r="R47" s="40" t="str">
        <f t="shared" si="3"/>
        <v>*</v>
      </c>
      <c r="S47" s="37" t="s">
        <v>127</v>
      </c>
      <c r="T47" s="28" t="e">
        <f>#REF!*M47</f>
        <v>#REF!</v>
      </c>
      <c r="U47" s="22">
        <f>O47*M47</f>
        <v>100</v>
      </c>
      <c r="V47" s="29">
        <f>P47*M47</f>
        <v>240</v>
      </c>
    </row>
    <row r="48" spans="1:22" ht="99.95" customHeight="1">
      <c r="A48" s="37"/>
      <c r="B48" s="37" t="s">
        <v>616</v>
      </c>
      <c r="C48" s="37" t="s">
        <v>14</v>
      </c>
      <c r="D48" s="37" t="s">
        <v>627</v>
      </c>
      <c r="E48" s="37" t="s">
        <v>132</v>
      </c>
      <c r="F48" s="37" t="s">
        <v>55</v>
      </c>
      <c r="G48" s="37" t="s">
        <v>134</v>
      </c>
      <c r="H48" s="37" t="s">
        <v>129</v>
      </c>
      <c r="I48" s="37" t="s">
        <v>130</v>
      </c>
      <c r="J48" s="37" t="s">
        <v>131</v>
      </c>
      <c r="K48" s="37" t="s">
        <v>5</v>
      </c>
      <c r="L48" s="37" t="s">
        <v>133</v>
      </c>
      <c r="M48" s="38">
        <v>1</v>
      </c>
      <c r="N48" s="37">
        <v>1</v>
      </c>
      <c r="O48" s="39">
        <v>116</v>
      </c>
      <c r="P48" s="39">
        <v>278</v>
      </c>
      <c r="Q48" s="40">
        <v>8057006388030</v>
      </c>
      <c r="R48" s="40">
        <v>2000040114550</v>
      </c>
      <c r="S48" s="37" t="s">
        <v>135</v>
      </c>
      <c r="T48" s="28" t="e">
        <f>#REF!*M48</f>
        <v>#REF!</v>
      </c>
      <c r="U48" s="22">
        <f>O48*M48</f>
        <v>116</v>
      </c>
      <c r="V48" s="29">
        <f>P48*M48</f>
        <v>278</v>
      </c>
    </row>
    <row r="49" spans="1:22" ht="99.95" customHeight="1">
      <c r="A49" s="37"/>
      <c r="B49" s="37" t="s">
        <v>616</v>
      </c>
      <c r="C49" s="37" t="s">
        <v>14</v>
      </c>
      <c r="D49" s="37" t="s">
        <v>626</v>
      </c>
      <c r="E49" s="37" t="s">
        <v>139</v>
      </c>
      <c r="F49" s="37" t="s">
        <v>18</v>
      </c>
      <c r="G49" s="37" t="s">
        <v>19</v>
      </c>
      <c r="H49" s="37" t="s">
        <v>136</v>
      </c>
      <c r="I49" s="37" t="s">
        <v>137</v>
      </c>
      <c r="J49" s="37" t="s">
        <v>138</v>
      </c>
      <c r="K49" s="37" t="s">
        <v>140</v>
      </c>
      <c r="L49" s="37">
        <v>44</v>
      </c>
      <c r="M49" s="38">
        <v>3</v>
      </c>
      <c r="N49" s="37">
        <v>3</v>
      </c>
      <c r="O49" s="39">
        <v>290</v>
      </c>
      <c r="P49" s="39">
        <v>696</v>
      </c>
      <c r="Q49" s="40">
        <v>8057006014878</v>
      </c>
      <c r="R49" s="40" t="str">
        <f>"*"</f>
        <v>*</v>
      </c>
      <c r="S49" s="37" t="s">
        <v>141</v>
      </c>
      <c r="T49" s="28" t="e">
        <f>#REF!*M49</f>
        <v>#REF!</v>
      </c>
      <c r="U49" s="22">
        <f>O49*M49</f>
        <v>870</v>
      </c>
      <c r="V49" s="29">
        <f>P49*M49</f>
        <v>2088</v>
      </c>
    </row>
    <row r="50" spans="1:22" ht="99.95" customHeight="1">
      <c r="A50" s="37"/>
      <c r="B50" s="37" t="s">
        <v>616</v>
      </c>
      <c r="C50" s="37" t="s">
        <v>14</v>
      </c>
      <c r="D50" s="37" t="s">
        <v>623</v>
      </c>
      <c r="E50" s="37" t="s">
        <v>145</v>
      </c>
      <c r="F50" s="37" t="s">
        <v>146</v>
      </c>
      <c r="G50" s="37" t="s">
        <v>57</v>
      </c>
      <c r="H50" s="37" t="s">
        <v>142</v>
      </c>
      <c r="I50" s="37" t="s">
        <v>143</v>
      </c>
      <c r="J50" s="37" t="s">
        <v>144</v>
      </c>
      <c r="K50" s="37" t="s">
        <v>5</v>
      </c>
      <c r="L50" s="37" t="s">
        <v>37</v>
      </c>
      <c r="M50" s="38">
        <v>1</v>
      </c>
      <c r="N50" s="37">
        <v>1</v>
      </c>
      <c r="O50" s="39">
        <v>88</v>
      </c>
      <c r="P50" s="39">
        <v>211</v>
      </c>
      <c r="Q50" s="40">
        <v>8057006293235</v>
      </c>
      <c r="R50" s="40">
        <v>2000040124436</v>
      </c>
      <c r="S50" s="37" t="s">
        <v>31</v>
      </c>
      <c r="T50" s="28" t="e">
        <f>#REF!*M50</f>
        <v>#REF!</v>
      </c>
      <c r="U50" s="22">
        <f>O50*M50</f>
        <v>88</v>
      </c>
      <c r="V50" s="29">
        <f>P50*M50</f>
        <v>211</v>
      </c>
    </row>
    <row r="51" spans="1:22" ht="99.95" customHeight="1">
      <c r="A51" s="37"/>
      <c r="B51" s="37" t="s">
        <v>616</v>
      </c>
      <c r="C51" s="37" t="s">
        <v>14</v>
      </c>
      <c r="D51" s="37" t="s">
        <v>623</v>
      </c>
      <c r="E51" s="37" t="s">
        <v>145</v>
      </c>
      <c r="F51" s="37" t="s">
        <v>55</v>
      </c>
      <c r="G51" s="37" t="s">
        <v>57</v>
      </c>
      <c r="H51" s="37" t="s">
        <v>142</v>
      </c>
      <c r="I51" s="37" t="s">
        <v>147</v>
      </c>
      <c r="J51" s="37" t="s">
        <v>148</v>
      </c>
      <c r="K51" s="37" t="s">
        <v>149</v>
      </c>
      <c r="L51" s="37" t="s">
        <v>107</v>
      </c>
      <c r="M51" s="38">
        <v>1</v>
      </c>
      <c r="N51" s="37">
        <v>1</v>
      </c>
      <c r="O51" s="39">
        <v>66</v>
      </c>
      <c r="P51" s="39">
        <v>158</v>
      </c>
      <c r="Q51" s="40">
        <v>2000040125020</v>
      </c>
      <c r="R51" s="40" t="str">
        <f>"*"</f>
        <v>*</v>
      </c>
      <c r="S51" s="37" t="s">
        <v>31</v>
      </c>
      <c r="T51" s="28" t="e">
        <f>#REF!*M51</f>
        <v>#REF!</v>
      </c>
      <c r="U51" s="22">
        <f>O51*M51</f>
        <v>66</v>
      </c>
      <c r="V51" s="29">
        <f>P51*M51</f>
        <v>158</v>
      </c>
    </row>
    <row r="52" spans="1:22" ht="99.95" customHeight="1">
      <c r="A52" s="37"/>
      <c r="B52" s="37" t="s">
        <v>616</v>
      </c>
      <c r="C52" s="37" t="s">
        <v>14</v>
      </c>
      <c r="D52" s="37" t="s">
        <v>623</v>
      </c>
      <c r="E52" s="37" t="s">
        <v>145</v>
      </c>
      <c r="F52" s="37" t="s">
        <v>152</v>
      </c>
      <c r="G52" s="37" t="s">
        <v>57</v>
      </c>
      <c r="H52" s="37" t="s">
        <v>142</v>
      </c>
      <c r="I52" s="37" t="s">
        <v>150</v>
      </c>
      <c r="J52" s="37" t="s">
        <v>151</v>
      </c>
      <c r="K52" s="37" t="s">
        <v>65</v>
      </c>
      <c r="L52" s="37" t="s">
        <v>107</v>
      </c>
      <c r="M52" s="38">
        <v>1</v>
      </c>
      <c r="N52" s="37">
        <v>1</v>
      </c>
      <c r="O52" s="39">
        <v>76</v>
      </c>
      <c r="P52" s="39">
        <v>182</v>
      </c>
      <c r="Q52" s="40">
        <v>8057006184410</v>
      </c>
      <c r="R52" s="40">
        <v>2000040125426</v>
      </c>
      <c r="S52" s="37" t="s">
        <v>153</v>
      </c>
      <c r="T52" s="28" t="e">
        <f>#REF!*M52</f>
        <v>#REF!</v>
      </c>
      <c r="U52" s="22">
        <f>O52*M52</f>
        <v>76</v>
      </c>
      <c r="V52" s="29">
        <f>P52*M52</f>
        <v>182</v>
      </c>
    </row>
    <row r="53" spans="1:22" ht="99.95" customHeight="1">
      <c r="A53" s="37"/>
      <c r="B53" s="37" t="s">
        <v>616</v>
      </c>
      <c r="C53" s="37" t="s">
        <v>14</v>
      </c>
      <c r="D53" s="37" t="s">
        <v>623</v>
      </c>
      <c r="E53" s="37" t="s">
        <v>145</v>
      </c>
      <c r="F53" s="37" t="s">
        <v>156</v>
      </c>
      <c r="G53" s="37" t="s">
        <v>134</v>
      </c>
      <c r="H53" s="37" t="s">
        <v>142</v>
      </c>
      <c r="I53" s="37" t="s">
        <v>154</v>
      </c>
      <c r="J53" s="37" t="s">
        <v>155</v>
      </c>
      <c r="K53" s="37" t="s">
        <v>65</v>
      </c>
      <c r="L53" s="37" t="s">
        <v>107</v>
      </c>
      <c r="M53" s="38">
        <v>1</v>
      </c>
      <c r="N53" s="37">
        <v>1</v>
      </c>
      <c r="O53" s="39">
        <v>92</v>
      </c>
      <c r="P53" s="39">
        <v>221</v>
      </c>
      <c r="Q53" s="40">
        <v>2000040126522</v>
      </c>
      <c r="R53" s="40" t="str">
        <f t="shared" ref="R53:R56" si="4">"*"</f>
        <v>*</v>
      </c>
      <c r="S53" s="37" t="s">
        <v>31</v>
      </c>
      <c r="T53" s="28" t="e">
        <f>#REF!*M53</f>
        <v>#REF!</v>
      </c>
      <c r="U53" s="22">
        <f>O53*M53</f>
        <v>92</v>
      </c>
      <c r="V53" s="29">
        <f>P53*M53</f>
        <v>221</v>
      </c>
    </row>
    <row r="54" spans="1:22" ht="99.95" customHeight="1">
      <c r="A54" s="37"/>
      <c r="B54" s="37" t="s">
        <v>616</v>
      </c>
      <c r="C54" s="37" t="s">
        <v>14</v>
      </c>
      <c r="D54" s="37" t="s">
        <v>623</v>
      </c>
      <c r="E54" s="37" t="s">
        <v>145</v>
      </c>
      <c r="F54" s="37" t="s">
        <v>156</v>
      </c>
      <c r="G54" s="37" t="s">
        <v>134</v>
      </c>
      <c r="H54" s="37" t="s">
        <v>142</v>
      </c>
      <c r="I54" s="37" t="s">
        <v>157</v>
      </c>
      <c r="J54" s="37" t="s">
        <v>158</v>
      </c>
      <c r="K54" s="37" t="s">
        <v>65</v>
      </c>
      <c r="L54" s="37" t="s">
        <v>107</v>
      </c>
      <c r="M54" s="38">
        <v>1</v>
      </c>
      <c r="N54" s="37">
        <v>1</v>
      </c>
      <c r="O54" s="39">
        <v>92</v>
      </c>
      <c r="P54" s="39">
        <v>221</v>
      </c>
      <c r="Q54" s="40">
        <v>2000040126621</v>
      </c>
      <c r="R54" s="40" t="str">
        <f t="shared" si="4"/>
        <v>*</v>
      </c>
      <c r="S54" s="37" t="s">
        <v>31</v>
      </c>
      <c r="T54" s="28" t="e">
        <f>#REF!*M54</f>
        <v>#REF!</v>
      </c>
      <c r="U54" s="22">
        <f>O54*M54</f>
        <v>92</v>
      </c>
      <c r="V54" s="29">
        <f>P54*M54</f>
        <v>221</v>
      </c>
    </row>
    <row r="55" spans="1:22" ht="99.95" customHeight="1">
      <c r="A55" s="37"/>
      <c r="B55" s="37" t="s">
        <v>616</v>
      </c>
      <c r="C55" s="37" t="s">
        <v>14</v>
      </c>
      <c r="D55" s="37" t="s">
        <v>623</v>
      </c>
      <c r="E55" s="37" t="s">
        <v>24</v>
      </c>
      <c r="F55" s="37" t="s">
        <v>161</v>
      </c>
      <c r="G55" s="37" t="s">
        <v>6</v>
      </c>
      <c r="H55" s="37" t="s">
        <v>142</v>
      </c>
      <c r="I55" s="37" t="s">
        <v>159</v>
      </c>
      <c r="J55" s="37" t="s">
        <v>160</v>
      </c>
      <c r="K55" s="37" t="s">
        <v>65</v>
      </c>
      <c r="L55" s="37">
        <v>48</v>
      </c>
      <c r="M55" s="38">
        <v>1</v>
      </c>
      <c r="N55" s="37">
        <v>3</v>
      </c>
      <c r="O55" s="39">
        <v>74</v>
      </c>
      <c r="P55" s="39">
        <v>178</v>
      </c>
      <c r="Q55" s="40">
        <v>2200001533882</v>
      </c>
      <c r="R55" s="40" t="str">
        <f t="shared" si="4"/>
        <v>*</v>
      </c>
      <c r="S55" s="37" t="s">
        <v>153</v>
      </c>
      <c r="T55" s="28" t="e">
        <f>#REF!*M55</f>
        <v>#REF!</v>
      </c>
      <c r="U55" s="22">
        <f>O55*M55</f>
        <v>74</v>
      </c>
      <c r="V55" s="29">
        <f>P55*M55</f>
        <v>178</v>
      </c>
    </row>
    <row r="56" spans="1:22" ht="15">
      <c r="A56" s="37"/>
      <c r="B56" s="37" t="s">
        <v>616</v>
      </c>
      <c r="C56" s="37" t="s">
        <v>14</v>
      </c>
      <c r="D56" s="37" t="s">
        <v>623</v>
      </c>
      <c r="E56" s="37" t="s">
        <v>24</v>
      </c>
      <c r="F56" s="37" t="s">
        <v>161</v>
      </c>
      <c r="G56" s="37" t="s">
        <v>6</v>
      </c>
      <c r="H56" s="37" t="s">
        <v>142</v>
      </c>
      <c r="I56" s="37" t="s">
        <v>159</v>
      </c>
      <c r="J56" s="37" t="s">
        <v>160</v>
      </c>
      <c r="K56" s="37" t="s">
        <v>65</v>
      </c>
      <c r="L56" s="37">
        <v>50</v>
      </c>
      <c r="M56" s="38">
        <v>2</v>
      </c>
      <c r="N56" s="37" t="s">
        <v>615</v>
      </c>
      <c r="O56" s="39">
        <v>74</v>
      </c>
      <c r="P56" s="39">
        <v>178</v>
      </c>
      <c r="Q56" s="40">
        <v>2200001533899</v>
      </c>
      <c r="R56" s="40" t="str">
        <f t="shared" si="4"/>
        <v>*</v>
      </c>
      <c r="S56" s="37" t="s">
        <v>153</v>
      </c>
      <c r="T56" s="28" t="e">
        <f>#REF!*M56</f>
        <v>#REF!</v>
      </c>
      <c r="U56" s="22">
        <f>O56*M56</f>
        <v>148</v>
      </c>
      <c r="V56" s="29">
        <f>P56*M56</f>
        <v>356</v>
      </c>
    </row>
    <row r="57" spans="1:22" ht="99.95" customHeight="1">
      <c r="A57" s="37"/>
      <c r="B57" s="37" t="s">
        <v>616</v>
      </c>
      <c r="C57" s="37" t="s">
        <v>14</v>
      </c>
      <c r="D57" s="37" t="s">
        <v>622</v>
      </c>
      <c r="E57" s="37" t="s">
        <v>48</v>
      </c>
      <c r="F57" s="37" t="s">
        <v>165</v>
      </c>
      <c r="G57" s="37" t="s">
        <v>57</v>
      </c>
      <c r="H57" s="37" t="s">
        <v>162</v>
      </c>
      <c r="I57" s="37" t="s">
        <v>163</v>
      </c>
      <c r="J57" s="37" t="s">
        <v>164</v>
      </c>
      <c r="K57" s="37" t="s">
        <v>95</v>
      </c>
      <c r="L57" s="37">
        <v>26</v>
      </c>
      <c r="M57" s="38">
        <v>3</v>
      </c>
      <c r="N57" s="37">
        <v>3</v>
      </c>
      <c r="O57" s="39">
        <v>183</v>
      </c>
      <c r="P57" s="39">
        <v>439</v>
      </c>
      <c r="Q57" s="40">
        <v>8057006174381</v>
      </c>
      <c r="R57" s="40">
        <v>2000040134947</v>
      </c>
      <c r="S57" s="37" t="s">
        <v>62</v>
      </c>
      <c r="T57" s="28" t="e">
        <f>#REF!*M57</f>
        <v>#REF!</v>
      </c>
      <c r="U57" s="22">
        <f>O57*M57</f>
        <v>549</v>
      </c>
      <c r="V57" s="29">
        <f>P57*M57</f>
        <v>1317</v>
      </c>
    </row>
    <row r="58" spans="1:22" ht="99.95" customHeight="1">
      <c r="A58" s="37"/>
      <c r="B58" s="37" t="s">
        <v>616</v>
      </c>
      <c r="C58" s="37" t="s">
        <v>14</v>
      </c>
      <c r="D58" s="37" t="s">
        <v>622</v>
      </c>
      <c r="E58" s="37" t="s">
        <v>48</v>
      </c>
      <c r="F58" s="37" t="s">
        <v>168</v>
      </c>
      <c r="G58" s="37" t="s">
        <v>170</v>
      </c>
      <c r="H58" s="37" t="s">
        <v>162</v>
      </c>
      <c r="I58" s="37" t="s">
        <v>166</v>
      </c>
      <c r="J58" s="37" t="s">
        <v>167</v>
      </c>
      <c r="K58" s="37" t="s">
        <v>169</v>
      </c>
      <c r="L58" s="37">
        <v>26</v>
      </c>
      <c r="M58" s="38">
        <v>3</v>
      </c>
      <c r="N58" s="37">
        <v>3</v>
      </c>
      <c r="O58" s="39">
        <v>167</v>
      </c>
      <c r="P58" s="39">
        <v>401</v>
      </c>
      <c r="Q58" s="40">
        <v>8057006213554</v>
      </c>
      <c r="R58" s="40">
        <v>2000040135425</v>
      </c>
      <c r="S58" s="37" t="s">
        <v>171</v>
      </c>
      <c r="T58" s="28" t="e">
        <f>#REF!*M58</f>
        <v>#REF!</v>
      </c>
      <c r="U58" s="22">
        <f>O58*M58</f>
        <v>501</v>
      </c>
      <c r="V58" s="29">
        <f>P58*M58</f>
        <v>1203</v>
      </c>
    </row>
    <row r="59" spans="1:22" ht="99.95" customHeight="1">
      <c r="A59" s="37"/>
      <c r="B59" s="37" t="s">
        <v>616</v>
      </c>
      <c r="C59" s="37" t="s">
        <v>14</v>
      </c>
      <c r="D59" s="37" t="s">
        <v>622</v>
      </c>
      <c r="E59" s="37" t="s">
        <v>48</v>
      </c>
      <c r="F59" s="37" t="s">
        <v>44</v>
      </c>
      <c r="G59" s="37" t="s">
        <v>170</v>
      </c>
      <c r="H59" s="37" t="s">
        <v>162</v>
      </c>
      <c r="I59" s="37" t="s">
        <v>172</v>
      </c>
      <c r="J59" s="37" t="s">
        <v>173</v>
      </c>
      <c r="K59" s="37" t="s">
        <v>65</v>
      </c>
      <c r="L59" s="37">
        <v>26</v>
      </c>
      <c r="M59" s="38">
        <v>7</v>
      </c>
      <c r="N59" s="37">
        <v>7</v>
      </c>
      <c r="O59" s="39">
        <v>160</v>
      </c>
      <c r="P59" s="39">
        <v>384</v>
      </c>
      <c r="Q59" s="40">
        <v>8057006213400</v>
      </c>
      <c r="R59" s="40">
        <v>2000040135661</v>
      </c>
      <c r="S59" s="37" t="s">
        <v>174</v>
      </c>
      <c r="T59" s="28" t="e">
        <f>#REF!*M59</f>
        <v>#REF!</v>
      </c>
      <c r="U59" s="22">
        <f>O59*M59</f>
        <v>1120</v>
      </c>
      <c r="V59" s="29">
        <f>P59*M59</f>
        <v>2688</v>
      </c>
    </row>
    <row r="60" spans="1:22" ht="99.95" customHeight="1">
      <c r="A60" s="37"/>
      <c r="B60" s="37" t="s">
        <v>616</v>
      </c>
      <c r="C60" s="37" t="s">
        <v>14</v>
      </c>
      <c r="D60" s="37" t="s">
        <v>622</v>
      </c>
      <c r="E60" s="37" t="s">
        <v>48</v>
      </c>
      <c r="F60" s="37" t="s">
        <v>44</v>
      </c>
      <c r="G60" s="37" t="s">
        <v>170</v>
      </c>
      <c r="H60" s="37" t="s">
        <v>162</v>
      </c>
      <c r="I60" s="37" t="s">
        <v>175</v>
      </c>
      <c r="J60" s="37" t="s">
        <v>176</v>
      </c>
      <c r="K60" s="37" t="s">
        <v>74</v>
      </c>
      <c r="L60" s="37">
        <v>26</v>
      </c>
      <c r="M60" s="38">
        <v>2</v>
      </c>
      <c r="N60" s="37">
        <v>2</v>
      </c>
      <c r="O60" s="39">
        <v>167</v>
      </c>
      <c r="P60" s="39">
        <v>401</v>
      </c>
      <c r="Q60" s="40">
        <v>2000040135906</v>
      </c>
      <c r="R60" s="40" t="str">
        <f>"*"</f>
        <v>*</v>
      </c>
      <c r="S60" s="37" t="s">
        <v>62</v>
      </c>
      <c r="T60" s="28" t="e">
        <f>#REF!*M60</f>
        <v>#REF!</v>
      </c>
      <c r="U60" s="22">
        <f>O60*M60</f>
        <v>334</v>
      </c>
      <c r="V60" s="29">
        <f>P60*M60</f>
        <v>802</v>
      </c>
    </row>
    <row r="61" spans="1:22" ht="99.95" customHeight="1">
      <c r="A61" s="37"/>
      <c r="B61" s="37" t="s">
        <v>616</v>
      </c>
      <c r="C61" s="37" t="s">
        <v>14</v>
      </c>
      <c r="D61" s="37" t="s">
        <v>622</v>
      </c>
      <c r="E61" s="37" t="s">
        <v>48</v>
      </c>
      <c r="F61" s="37" t="s">
        <v>179</v>
      </c>
      <c r="G61" s="37" t="s">
        <v>57</v>
      </c>
      <c r="H61" s="37" t="s">
        <v>162</v>
      </c>
      <c r="I61" s="37" t="s">
        <v>177</v>
      </c>
      <c r="J61" s="37" t="s">
        <v>178</v>
      </c>
      <c r="K61" s="37" t="s">
        <v>74</v>
      </c>
      <c r="L61" s="37">
        <v>26</v>
      </c>
      <c r="M61" s="38">
        <v>6</v>
      </c>
      <c r="N61" s="37">
        <v>6</v>
      </c>
      <c r="O61" s="39">
        <v>141</v>
      </c>
      <c r="P61" s="39">
        <v>338</v>
      </c>
      <c r="Q61" s="40">
        <v>8057006174305</v>
      </c>
      <c r="R61" s="40">
        <v>2000040136866</v>
      </c>
      <c r="S61" s="37" t="s">
        <v>62</v>
      </c>
      <c r="T61" s="28" t="e">
        <f>#REF!*M61</f>
        <v>#REF!</v>
      </c>
      <c r="U61" s="22">
        <f>O61*M61</f>
        <v>846</v>
      </c>
      <c r="V61" s="29">
        <f>P61*M61</f>
        <v>2028</v>
      </c>
    </row>
    <row r="62" spans="1:22" ht="99.95" customHeight="1">
      <c r="A62" s="37"/>
      <c r="B62" s="37" t="s">
        <v>616</v>
      </c>
      <c r="C62" s="37" t="s">
        <v>14</v>
      </c>
      <c r="D62" s="37" t="s">
        <v>622</v>
      </c>
      <c r="E62" s="37" t="s">
        <v>48</v>
      </c>
      <c r="F62" s="37" t="s">
        <v>44</v>
      </c>
      <c r="G62" s="37" t="s">
        <v>57</v>
      </c>
      <c r="H62" s="37" t="s">
        <v>162</v>
      </c>
      <c r="I62" s="37" t="s">
        <v>180</v>
      </c>
      <c r="J62" s="37" t="s">
        <v>181</v>
      </c>
      <c r="K62" s="37" t="s">
        <v>74</v>
      </c>
      <c r="L62" s="37">
        <v>26</v>
      </c>
      <c r="M62" s="38">
        <v>8</v>
      </c>
      <c r="N62" s="37">
        <v>8</v>
      </c>
      <c r="O62" s="39">
        <v>126</v>
      </c>
      <c r="P62" s="39">
        <v>302</v>
      </c>
      <c r="Q62" s="40">
        <v>8057006174367</v>
      </c>
      <c r="R62" s="40">
        <v>2000040137825</v>
      </c>
      <c r="S62" s="37" t="s">
        <v>62</v>
      </c>
      <c r="T62" s="28" t="e">
        <f>#REF!*M62</f>
        <v>#REF!</v>
      </c>
      <c r="U62" s="22">
        <f>O62*M62</f>
        <v>1008</v>
      </c>
      <c r="V62" s="29">
        <f>P62*M62</f>
        <v>2416</v>
      </c>
    </row>
    <row r="63" spans="1:22" ht="99.95" customHeight="1">
      <c r="A63" s="37"/>
      <c r="B63" s="37" t="s">
        <v>616</v>
      </c>
      <c r="C63" s="37" t="s">
        <v>14</v>
      </c>
      <c r="D63" s="37" t="s">
        <v>622</v>
      </c>
      <c r="E63" s="37" t="s">
        <v>48</v>
      </c>
      <c r="F63" s="37" t="s">
        <v>184</v>
      </c>
      <c r="G63" s="37" t="s">
        <v>170</v>
      </c>
      <c r="H63" s="37" t="s">
        <v>162</v>
      </c>
      <c r="I63" s="37" t="s">
        <v>182</v>
      </c>
      <c r="J63" s="37" t="s">
        <v>183</v>
      </c>
      <c r="K63" s="37" t="s">
        <v>85</v>
      </c>
      <c r="L63" s="37">
        <v>26</v>
      </c>
      <c r="M63" s="38">
        <v>4</v>
      </c>
      <c r="N63" s="37">
        <v>4</v>
      </c>
      <c r="O63" s="39">
        <v>143</v>
      </c>
      <c r="P63" s="39">
        <v>343</v>
      </c>
      <c r="Q63" s="40">
        <v>8057006192026</v>
      </c>
      <c r="R63" s="40">
        <v>2000040138303</v>
      </c>
      <c r="S63" s="37" t="s">
        <v>62</v>
      </c>
      <c r="T63" s="28" t="e">
        <f>#REF!*M63</f>
        <v>#REF!</v>
      </c>
      <c r="U63" s="22">
        <f>O63*M63</f>
        <v>572</v>
      </c>
      <c r="V63" s="29">
        <f>P63*M63</f>
        <v>1372</v>
      </c>
    </row>
    <row r="64" spans="1:22" ht="99.95" customHeight="1">
      <c r="A64" s="37"/>
      <c r="B64" s="37" t="s">
        <v>616</v>
      </c>
      <c r="C64" s="37" t="s">
        <v>14</v>
      </c>
      <c r="D64" s="37" t="s">
        <v>622</v>
      </c>
      <c r="E64" s="37" t="s">
        <v>48</v>
      </c>
      <c r="F64" s="37" t="s">
        <v>44</v>
      </c>
      <c r="G64" s="37" t="s">
        <v>170</v>
      </c>
      <c r="H64" s="37" t="s">
        <v>162</v>
      </c>
      <c r="I64" s="37" t="s">
        <v>185</v>
      </c>
      <c r="J64" s="37" t="s">
        <v>186</v>
      </c>
      <c r="K64" s="37" t="s">
        <v>74</v>
      </c>
      <c r="L64" s="37">
        <v>26</v>
      </c>
      <c r="M64" s="38">
        <v>1</v>
      </c>
      <c r="N64" s="37">
        <v>1</v>
      </c>
      <c r="O64" s="39">
        <v>116</v>
      </c>
      <c r="P64" s="39">
        <v>278</v>
      </c>
      <c r="Q64" s="40">
        <v>2000040139508</v>
      </c>
      <c r="R64" s="40" t="str">
        <f>"*"</f>
        <v>*</v>
      </c>
      <c r="S64" s="37" t="s">
        <v>62</v>
      </c>
      <c r="T64" s="28" t="e">
        <f>#REF!*M64</f>
        <v>#REF!</v>
      </c>
      <c r="U64" s="22">
        <f>O64*M64</f>
        <v>116</v>
      </c>
      <c r="V64" s="29">
        <f>P64*M64</f>
        <v>278</v>
      </c>
    </row>
    <row r="65" spans="1:22" ht="99.95" customHeight="1">
      <c r="A65" s="37"/>
      <c r="B65" s="37" t="s">
        <v>616</v>
      </c>
      <c r="C65" s="37" t="s">
        <v>14</v>
      </c>
      <c r="D65" s="37" t="s">
        <v>622</v>
      </c>
      <c r="E65" s="37" t="s">
        <v>48</v>
      </c>
      <c r="F65" s="37" t="s">
        <v>44</v>
      </c>
      <c r="G65" s="37" t="s">
        <v>57</v>
      </c>
      <c r="H65" s="37" t="s">
        <v>162</v>
      </c>
      <c r="I65" s="37" t="s">
        <v>187</v>
      </c>
      <c r="J65" s="37" t="s">
        <v>188</v>
      </c>
      <c r="K65" s="37" t="s">
        <v>74</v>
      </c>
      <c r="L65" s="37">
        <v>26</v>
      </c>
      <c r="M65" s="38">
        <v>1</v>
      </c>
      <c r="N65" s="37">
        <v>1</v>
      </c>
      <c r="O65" s="39">
        <v>109</v>
      </c>
      <c r="P65" s="39">
        <v>262</v>
      </c>
      <c r="Q65" s="40">
        <v>8057006174329</v>
      </c>
      <c r="R65" s="40">
        <v>2000040141181</v>
      </c>
      <c r="S65" s="37" t="s">
        <v>62</v>
      </c>
      <c r="T65" s="28" t="e">
        <f>#REF!*M65</f>
        <v>#REF!</v>
      </c>
      <c r="U65" s="22">
        <f>O65*M65</f>
        <v>109</v>
      </c>
      <c r="V65" s="29">
        <f>P65*M65</f>
        <v>262</v>
      </c>
    </row>
    <row r="66" spans="1:22" ht="99.95" customHeight="1">
      <c r="A66" s="37"/>
      <c r="B66" s="37" t="s">
        <v>616</v>
      </c>
      <c r="C66" s="37" t="s">
        <v>14</v>
      </c>
      <c r="D66" s="37" t="s">
        <v>622</v>
      </c>
      <c r="E66" s="37" t="s">
        <v>48</v>
      </c>
      <c r="F66" s="37" t="s">
        <v>168</v>
      </c>
      <c r="G66" s="37" t="s">
        <v>170</v>
      </c>
      <c r="H66" s="37" t="s">
        <v>162</v>
      </c>
      <c r="I66" s="37" t="s">
        <v>189</v>
      </c>
      <c r="J66" s="37" t="s">
        <v>190</v>
      </c>
      <c r="K66" s="37" t="s">
        <v>149</v>
      </c>
      <c r="L66" s="37">
        <v>26</v>
      </c>
      <c r="M66" s="38">
        <v>1</v>
      </c>
      <c r="N66" s="37">
        <v>1</v>
      </c>
      <c r="O66" s="39">
        <v>116</v>
      </c>
      <c r="P66" s="39">
        <v>278</v>
      </c>
      <c r="Q66" s="40">
        <v>8057006180634</v>
      </c>
      <c r="R66" s="40">
        <v>2000040141907</v>
      </c>
      <c r="S66" s="37" t="s">
        <v>171</v>
      </c>
      <c r="T66" s="28" t="e">
        <f>#REF!*M66</f>
        <v>#REF!</v>
      </c>
      <c r="U66" s="22">
        <f>O66*M66</f>
        <v>116</v>
      </c>
      <c r="V66" s="29">
        <f>P66*M66</f>
        <v>278</v>
      </c>
    </row>
    <row r="67" spans="1:22" ht="99.95" customHeight="1">
      <c r="A67" s="37"/>
      <c r="B67" s="37" t="s">
        <v>616</v>
      </c>
      <c r="C67" s="37" t="s">
        <v>14</v>
      </c>
      <c r="D67" s="37" t="s">
        <v>622</v>
      </c>
      <c r="E67" s="37" t="s">
        <v>48</v>
      </c>
      <c r="F67" s="37" t="s">
        <v>165</v>
      </c>
      <c r="G67" s="37" t="s">
        <v>57</v>
      </c>
      <c r="H67" s="37" t="s">
        <v>162</v>
      </c>
      <c r="I67" s="37" t="s">
        <v>191</v>
      </c>
      <c r="J67" s="37" t="s">
        <v>192</v>
      </c>
      <c r="K67" s="37" t="s">
        <v>5</v>
      </c>
      <c r="L67" s="37">
        <v>25</v>
      </c>
      <c r="M67" s="38">
        <v>1</v>
      </c>
      <c r="N67" s="37">
        <v>1</v>
      </c>
      <c r="O67" s="39">
        <v>150</v>
      </c>
      <c r="P67" s="39">
        <v>360</v>
      </c>
      <c r="Q67" s="40">
        <v>2000040142133</v>
      </c>
      <c r="R67" s="40" t="str">
        <f>"*"</f>
        <v>*</v>
      </c>
      <c r="S67" s="37" t="s">
        <v>62</v>
      </c>
      <c r="T67" s="28" t="e">
        <f>#REF!*M67</f>
        <v>#REF!</v>
      </c>
      <c r="U67" s="22">
        <f>O67*M67</f>
        <v>150</v>
      </c>
      <c r="V67" s="29">
        <f>P67*M67</f>
        <v>360</v>
      </c>
    </row>
    <row r="68" spans="1:22" ht="99.95" customHeight="1">
      <c r="A68" s="37"/>
      <c r="B68" s="37" t="s">
        <v>616</v>
      </c>
      <c r="C68" s="37" t="s">
        <v>14</v>
      </c>
      <c r="D68" s="37" t="s">
        <v>622</v>
      </c>
      <c r="E68" s="37" t="s">
        <v>48</v>
      </c>
      <c r="F68" s="37" t="s">
        <v>168</v>
      </c>
      <c r="G68" s="37" t="s">
        <v>170</v>
      </c>
      <c r="H68" s="37" t="s">
        <v>162</v>
      </c>
      <c r="I68" s="37" t="s">
        <v>193</v>
      </c>
      <c r="J68" s="37" t="s">
        <v>194</v>
      </c>
      <c r="K68" s="37" t="s">
        <v>74</v>
      </c>
      <c r="L68" s="37">
        <v>26</v>
      </c>
      <c r="M68" s="38">
        <v>1</v>
      </c>
      <c r="N68" s="37">
        <v>1</v>
      </c>
      <c r="O68" s="39">
        <v>193</v>
      </c>
      <c r="P68" s="39">
        <v>463</v>
      </c>
      <c r="Q68" s="40">
        <v>8057006189248</v>
      </c>
      <c r="R68" s="40">
        <v>2000040142386</v>
      </c>
      <c r="S68" s="37" t="s">
        <v>62</v>
      </c>
      <c r="T68" s="28" t="e">
        <f>#REF!*M68</f>
        <v>#REF!</v>
      </c>
      <c r="U68" s="22">
        <f>O68*M68</f>
        <v>193</v>
      </c>
      <c r="V68" s="29">
        <f>P68*M68</f>
        <v>463</v>
      </c>
    </row>
    <row r="69" spans="1:22" ht="99.95" customHeight="1">
      <c r="A69" s="37"/>
      <c r="B69" s="37" t="s">
        <v>616</v>
      </c>
      <c r="C69" s="37" t="s">
        <v>14</v>
      </c>
      <c r="D69" s="37" t="s">
        <v>622</v>
      </c>
      <c r="E69" s="37" t="s">
        <v>48</v>
      </c>
      <c r="F69" s="37" t="s">
        <v>197</v>
      </c>
      <c r="G69" s="37" t="s">
        <v>57</v>
      </c>
      <c r="H69" s="37" t="s">
        <v>162</v>
      </c>
      <c r="I69" s="37" t="s">
        <v>195</v>
      </c>
      <c r="J69" s="37" t="s">
        <v>196</v>
      </c>
      <c r="K69" s="37" t="s">
        <v>74</v>
      </c>
      <c r="L69" s="37">
        <v>26</v>
      </c>
      <c r="M69" s="38">
        <v>5</v>
      </c>
      <c r="N69" s="37">
        <v>5</v>
      </c>
      <c r="O69" s="39">
        <v>150</v>
      </c>
      <c r="P69" s="39">
        <v>360</v>
      </c>
      <c r="Q69" s="40">
        <v>2000040142867</v>
      </c>
      <c r="R69" s="40" t="str">
        <f>"*"</f>
        <v>*</v>
      </c>
      <c r="S69" s="37" t="s">
        <v>62</v>
      </c>
      <c r="T69" s="28" t="e">
        <f>#REF!*M69</f>
        <v>#REF!</v>
      </c>
      <c r="U69" s="22">
        <f>O69*M69</f>
        <v>750</v>
      </c>
      <c r="V69" s="29">
        <f>P69*M69</f>
        <v>1800</v>
      </c>
    </row>
    <row r="70" spans="1:22" ht="99.95" customHeight="1">
      <c r="A70" s="37"/>
      <c r="B70" s="37" t="s">
        <v>616</v>
      </c>
      <c r="C70" s="37" t="s">
        <v>14</v>
      </c>
      <c r="D70" s="37" t="s">
        <v>622</v>
      </c>
      <c r="E70" s="37" t="s">
        <v>48</v>
      </c>
      <c r="F70" s="37" t="s">
        <v>44</v>
      </c>
      <c r="G70" s="37" t="s">
        <v>57</v>
      </c>
      <c r="H70" s="37" t="s">
        <v>162</v>
      </c>
      <c r="I70" s="37" t="s">
        <v>198</v>
      </c>
      <c r="J70" s="37" t="s">
        <v>199</v>
      </c>
      <c r="K70" s="37" t="s">
        <v>74</v>
      </c>
      <c r="L70" s="37">
        <v>26</v>
      </c>
      <c r="M70" s="38">
        <v>2</v>
      </c>
      <c r="N70" s="37">
        <v>2</v>
      </c>
      <c r="O70" s="39">
        <v>113</v>
      </c>
      <c r="P70" s="39">
        <v>271</v>
      </c>
      <c r="Q70" s="40">
        <v>8057006174312</v>
      </c>
      <c r="R70" s="40">
        <v>2000040143345</v>
      </c>
      <c r="S70" s="37" t="s">
        <v>62</v>
      </c>
      <c r="T70" s="28" t="e">
        <f>#REF!*M70</f>
        <v>#REF!</v>
      </c>
      <c r="U70" s="22">
        <f>O70*M70</f>
        <v>226</v>
      </c>
      <c r="V70" s="29">
        <f>P70*M70</f>
        <v>542</v>
      </c>
    </row>
    <row r="71" spans="1:22" ht="99.95" customHeight="1">
      <c r="A71" s="37"/>
      <c r="B71" s="37" t="s">
        <v>616</v>
      </c>
      <c r="C71" s="37" t="s">
        <v>14</v>
      </c>
      <c r="D71" s="37" t="s">
        <v>622</v>
      </c>
      <c r="E71" s="37" t="s">
        <v>48</v>
      </c>
      <c r="F71" s="37" t="s">
        <v>165</v>
      </c>
      <c r="G71" s="37" t="s">
        <v>57</v>
      </c>
      <c r="H71" s="37" t="s">
        <v>162</v>
      </c>
      <c r="I71" s="37" t="s">
        <v>200</v>
      </c>
      <c r="J71" s="37" t="s">
        <v>201</v>
      </c>
      <c r="K71" s="37" t="s">
        <v>5</v>
      </c>
      <c r="L71" s="37">
        <v>26</v>
      </c>
      <c r="M71" s="38">
        <v>6</v>
      </c>
      <c r="N71" s="37">
        <v>6</v>
      </c>
      <c r="O71" s="39">
        <v>147</v>
      </c>
      <c r="P71" s="39">
        <v>353</v>
      </c>
      <c r="Q71" s="40">
        <v>8057006174404</v>
      </c>
      <c r="R71" s="40">
        <v>2000040143581</v>
      </c>
      <c r="S71" s="37" t="s">
        <v>62</v>
      </c>
      <c r="T71" s="28" t="e">
        <f>#REF!*M71</f>
        <v>#REF!</v>
      </c>
      <c r="U71" s="22">
        <f>O71*M71</f>
        <v>882</v>
      </c>
      <c r="V71" s="29">
        <f>P71*M71</f>
        <v>2118</v>
      </c>
    </row>
    <row r="72" spans="1:22" ht="99.95" customHeight="1">
      <c r="A72" s="37"/>
      <c r="B72" s="37" t="s">
        <v>616</v>
      </c>
      <c r="C72" s="37" t="s">
        <v>14</v>
      </c>
      <c r="D72" s="37" t="s">
        <v>622</v>
      </c>
      <c r="E72" s="37" t="s">
        <v>48</v>
      </c>
      <c r="F72" s="37" t="s">
        <v>44</v>
      </c>
      <c r="G72" s="37" t="s">
        <v>170</v>
      </c>
      <c r="H72" s="37" t="s">
        <v>162</v>
      </c>
      <c r="I72" s="37" t="s">
        <v>202</v>
      </c>
      <c r="J72" s="37" t="s">
        <v>203</v>
      </c>
      <c r="K72" s="37" t="s">
        <v>65</v>
      </c>
      <c r="L72" s="37">
        <v>26</v>
      </c>
      <c r="M72" s="38">
        <v>7</v>
      </c>
      <c r="N72" s="37">
        <v>7</v>
      </c>
      <c r="O72" s="39">
        <v>105</v>
      </c>
      <c r="P72" s="39">
        <v>252</v>
      </c>
      <c r="Q72" s="40">
        <v>8057006189026</v>
      </c>
      <c r="R72" s="40">
        <v>2000040143826</v>
      </c>
      <c r="S72" s="37" t="s">
        <v>174</v>
      </c>
      <c r="T72" s="28" t="e">
        <f>#REF!*M72</f>
        <v>#REF!</v>
      </c>
      <c r="U72" s="22">
        <f>O72*M72</f>
        <v>735</v>
      </c>
      <c r="V72" s="29">
        <f>P72*M72</f>
        <v>1764</v>
      </c>
    </row>
    <row r="73" spans="1:22" ht="99.95" customHeight="1">
      <c r="A73" s="37"/>
      <c r="B73" s="37" t="s">
        <v>616</v>
      </c>
      <c r="C73" s="37" t="s">
        <v>14</v>
      </c>
      <c r="D73" s="37" t="s">
        <v>622</v>
      </c>
      <c r="E73" s="37" t="s">
        <v>48</v>
      </c>
      <c r="F73" s="37" t="s">
        <v>55</v>
      </c>
      <c r="G73" s="37" t="s">
        <v>170</v>
      </c>
      <c r="H73" s="37" t="s">
        <v>162</v>
      </c>
      <c r="I73" s="37" t="s">
        <v>204</v>
      </c>
      <c r="J73" s="37" t="s">
        <v>205</v>
      </c>
      <c r="K73" s="37" t="s">
        <v>74</v>
      </c>
      <c r="L73" s="37">
        <v>26</v>
      </c>
      <c r="M73" s="38">
        <v>2</v>
      </c>
      <c r="N73" s="37">
        <v>2</v>
      </c>
      <c r="O73" s="39">
        <v>150</v>
      </c>
      <c r="P73" s="39">
        <v>360</v>
      </c>
      <c r="Q73" s="40">
        <v>8057006213387</v>
      </c>
      <c r="R73" s="40">
        <v>2000040144069</v>
      </c>
      <c r="S73" s="37" t="s">
        <v>62</v>
      </c>
      <c r="T73" s="28" t="e">
        <f>#REF!*M73</f>
        <v>#REF!</v>
      </c>
      <c r="U73" s="22">
        <f>O73*M73</f>
        <v>300</v>
      </c>
      <c r="V73" s="29">
        <f>P73*M73</f>
        <v>720</v>
      </c>
    </row>
    <row r="74" spans="1:22" ht="99.95" customHeight="1">
      <c r="A74" s="37"/>
      <c r="B74" s="37" t="s">
        <v>616</v>
      </c>
      <c r="C74" s="37" t="s">
        <v>14</v>
      </c>
      <c r="D74" s="37" t="s">
        <v>622</v>
      </c>
      <c r="E74" s="37" t="s">
        <v>48</v>
      </c>
      <c r="F74" s="37" t="s">
        <v>179</v>
      </c>
      <c r="G74" s="37" t="s">
        <v>57</v>
      </c>
      <c r="H74" s="37" t="s">
        <v>162</v>
      </c>
      <c r="I74" s="37" t="s">
        <v>206</v>
      </c>
      <c r="J74" s="37" t="s">
        <v>207</v>
      </c>
      <c r="K74" s="37" t="s">
        <v>74</v>
      </c>
      <c r="L74" s="37">
        <v>26</v>
      </c>
      <c r="M74" s="38">
        <v>5</v>
      </c>
      <c r="N74" s="37">
        <v>5</v>
      </c>
      <c r="O74" s="39">
        <v>133</v>
      </c>
      <c r="P74" s="39">
        <v>319</v>
      </c>
      <c r="Q74" s="40">
        <v>8057006174299</v>
      </c>
      <c r="R74" s="40">
        <v>2000040144786</v>
      </c>
      <c r="S74" s="37" t="s">
        <v>62</v>
      </c>
      <c r="T74" s="28" t="e">
        <f>#REF!*M74</f>
        <v>#REF!</v>
      </c>
      <c r="U74" s="22">
        <f>O74*M74</f>
        <v>665</v>
      </c>
      <c r="V74" s="29">
        <f>P74*M74</f>
        <v>1595</v>
      </c>
    </row>
    <row r="75" spans="1:22" ht="99.95" customHeight="1">
      <c r="A75" s="37"/>
      <c r="B75" s="37" t="s">
        <v>616</v>
      </c>
      <c r="C75" s="37" t="s">
        <v>14</v>
      </c>
      <c r="D75" s="37" t="s">
        <v>622</v>
      </c>
      <c r="E75" s="37" t="s">
        <v>48</v>
      </c>
      <c r="F75" s="37" t="s">
        <v>165</v>
      </c>
      <c r="G75" s="37" t="s">
        <v>57</v>
      </c>
      <c r="H75" s="37" t="s">
        <v>162</v>
      </c>
      <c r="I75" s="37" t="s">
        <v>208</v>
      </c>
      <c r="J75" s="37" t="s">
        <v>209</v>
      </c>
      <c r="K75" s="37" t="s">
        <v>95</v>
      </c>
      <c r="L75" s="37">
        <v>26</v>
      </c>
      <c r="M75" s="38">
        <v>6</v>
      </c>
      <c r="N75" s="37">
        <v>6</v>
      </c>
      <c r="O75" s="39">
        <v>133</v>
      </c>
      <c r="P75" s="39">
        <v>319</v>
      </c>
      <c r="Q75" s="40">
        <v>2000040145028</v>
      </c>
      <c r="R75" s="40" t="str">
        <f>"*"</f>
        <v>*</v>
      </c>
      <c r="S75" s="37" t="s">
        <v>62</v>
      </c>
      <c r="T75" s="28" t="e">
        <f>#REF!*M75</f>
        <v>#REF!</v>
      </c>
      <c r="U75" s="22">
        <f>O75*M75</f>
        <v>798</v>
      </c>
      <c r="V75" s="29">
        <f>P75*M75</f>
        <v>1914</v>
      </c>
    </row>
    <row r="76" spans="1:22" ht="99.95" customHeight="1">
      <c r="A76" s="37"/>
      <c r="B76" s="37" t="s">
        <v>616</v>
      </c>
      <c r="C76" s="37" t="s">
        <v>14</v>
      </c>
      <c r="D76" s="37" t="s">
        <v>622</v>
      </c>
      <c r="E76" s="37" t="s">
        <v>48</v>
      </c>
      <c r="F76" s="37" t="s">
        <v>44</v>
      </c>
      <c r="G76" s="37" t="s">
        <v>57</v>
      </c>
      <c r="H76" s="37" t="s">
        <v>162</v>
      </c>
      <c r="I76" s="37" t="s">
        <v>210</v>
      </c>
      <c r="J76" s="37" t="s">
        <v>211</v>
      </c>
      <c r="K76" s="37" t="s">
        <v>74</v>
      </c>
      <c r="L76" s="37">
        <v>26</v>
      </c>
      <c r="M76" s="38">
        <v>5</v>
      </c>
      <c r="N76" s="37">
        <v>5</v>
      </c>
      <c r="O76" s="39">
        <v>105</v>
      </c>
      <c r="P76" s="39">
        <v>252</v>
      </c>
      <c r="Q76" s="40">
        <v>8057006174343</v>
      </c>
      <c r="R76" s="40">
        <v>2000040145264</v>
      </c>
      <c r="S76" s="37" t="s">
        <v>62</v>
      </c>
      <c r="T76" s="28" t="e">
        <f>#REF!*M76</f>
        <v>#REF!</v>
      </c>
      <c r="U76" s="22">
        <f>O76*M76</f>
        <v>525</v>
      </c>
      <c r="V76" s="29">
        <f>P76*M76</f>
        <v>1260</v>
      </c>
    </row>
    <row r="77" spans="1:22" ht="99.95" customHeight="1">
      <c r="A77" s="37"/>
      <c r="B77" s="37" t="s">
        <v>616</v>
      </c>
      <c r="C77" s="37" t="s">
        <v>14</v>
      </c>
      <c r="D77" s="37" t="s">
        <v>622</v>
      </c>
      <c r="E77" s="37" t="s">
        <v>48</v>
      </c>
      <c r="F77" s="37" t="s">
        <v>168</v>
      </c>
      <c r="G77" s="37" t="s">
        <v>170</v>
      </c>
      <c r="H77" s="37" t="s">
        <v>162</v>
      </c>
      <c r="I77" s="37" t="s">
        <v>212</v>
      </c>
      <c r="J77" s="37" t="s">
        <v>213</v>
      </c>
      <c r="K77" s="37" t="s">
        <v>50</v>
      </c>
      <c r="L77" s="37">
        <v>26</v>
      </c>
      <c r="M77" s="38">
        <v>3</v>
      </c>
      <c r="N77" s="37">
        <v>3</v>
      </c>
      <c r="O77" s="39">
        <v>108</v>
      </c>
      <c r="P77" s="39">
        <v>259</v>
      </c>
      <c r="Q77" s="40">
        <v>8057006180641</v>
      </c>
      <c r="R77" s="40">
        <v>2000040145745</v>
      </c>
      <c r="S77" s="37" t="s">
        <v>171</v>
      </c>
      <c r="T77" s="28" t="e">
        <f>#REF!*M77</f>
        <v>#REF!</v>
      </c>
      <c r="U77" s="22">
        <f>O77*M77</f>
        <v>324</v>
      </c>
      <c r="V77" s="29">
        <f>P77*M77</f>
        <v>777</v>
      </c>
    </row>
    <row r="78" spans="1:22" ht="99.95" customHeight="1">
      <c r="A78" s="37"/>
      <c r="B78" s="37" t="s">
        <v>616</v>
      </c>
      <c r="C78" s="37" t="s">
        <v>14</v>
      </c>
      <c r="D78" s="37" t="s">
        <v>622</v>
      </c>
      <c r="E78" s="37" t="s">
        <v>48</v>
      </c>
      <c r="F78" s="37" t="s">
        <v>168</v>
      </c>
      <c r="G78" s="37" t="s">
        <v>170</v>
      </c>
      <c r="H78" s="37" t="s">
        <v>162</v>
      </c>
      <c r="I78" s="37" t="s">
        <v>212</v>
      </c>
      <c r="J78" s="37" t="s">
        <v>213</v>
      </c>
      <c r="K78" s="37" t="s">
        <v>5</v>
      </c>
      <c r="L78" s="37">
        <v>24</v>
      </c>
      <c r="M78" s="38">
        <v>1</v>
      </c>
      <c r="N78" s="37">
        <v>1</v>
      </c>
      <c r="O78" s="39">
        <v>108</v>
      </c>
      <c r="P78" s="39">
        <v>259</v>
      </c>
      <c r="Q78" s="40">
        <v>8057006299909</v>
      </c>
      <c r="R78" s="40">
        <v>2000040145486</v>
      </c>
      <c r="S78" s="37" t="s">
        <v>171</v>
      </c>
      <c r="T78" s="28" t="e">
        <f>#REF!*M78</f>
        <v>#REF!</v>
      </c>
      <c r="U78" s="22">
        <f>O78*M78</f>
        <v>108</v>
      </c>
      <c r="V78" s="29">
        <f>P78*M78</f>
        <v>259</v>
      </c>
    </row>
    <row r="79" spans="1:22" ht="99.95" customHeight="1">
      <c r="A79" s="37"/>
      <c r="B79" s="37" t="s">
        <v>616</v>
      </c>
      <c r="C79" s="37" t="s">
        <v>14</v>
      </c>
      <c r="D79" s="37" t="s">
        <v>622</v>
      </c>
      <c r="E79" s="37" t="s">
        <v>48</v>
      </c>
      <c r="F79" s="37" t="s">
        <v>55</v>
      </c>
      <c r="G79" s="37" t="s">
        <v>170</v>
      </c>
      <c r="H79" s="37" t="s">
        <v>162</v>
      </c>
      <c r="I79" s="37" t="s">
        <v>214</v>
      </c>
      <c r="J79" s="37" t="s">
        <v>215</v>
      </c>
      <c r="K79" s="37" t="s">
        <v>74</v>
      </c>
      <c r="L79" s="37">
        <v>26</v>
      </c>
      <c r="M79" s="38">
        <v>4</v>
      </c>
      <c r="N79" s="37">
        <v>4</v>
      </c>
      <c r="O79" s="39">
        <v>109</v>
      </c>
      <c r="P79" s="39">
        <v>262</v>
      </c>
      <c r="Q79" s="40">
        <v>8057006202756</v>
      </c>
      <c r="R79" s="40">
        <v>2000040145981</v>
      </c>
      <c r="S79" s="37" t="s">
        <v>62</v>
      </c>
      <c r="T79" s="28" t="e">
        <f>#REF!*M79</f>
        <v>#REF!</v>
      </c>
      <c r="U79" s="22">
        <f>O79*M79</f>
        <v>436</v>
      </c>
      <c r="V79" s="29">
        <f>P79*M79</f>
        <v>1048</v>
      </c>
    </row>
    <row r="80" spans="1:22" ht="99.95" customHeight="1">
      <c r="A80" s="37"/>
      <c r="B80" s="37" t="s">
        <v>616</v>
      </c>
      <c r="C80" s="37" t="s">
        <v>14</v>
      </c>
      <c r="D80" s="37" t="s">
        <v>622</v>
      </c>
      <c r="E80" s="37" t="s">
        <v>48</v>
      </c>
      <c r="F80" s="37" t="s">
        <v>218</v>
      </c>
      <c r="G80" s="37" t="s">
        <v>51</v>
      </c>
      <c r="H80" s="37" t="s">
        <v>162</v>
      </c>
      <c r="I80" s="37" t="s">
        <v>216</v>
      </c>
      <c r="J80" s="37" t="s">
        <v>217</v>
      </c>
      <c r="K80" s="37" t="s">
        <v>50</v>
      </c>
      <c r="L80" s="37">
        <v>26</v>
      </c>
      <c r="M80" s="38">
        <v>1</v>
      </c>
      <c r="N80" s="37">
        <v>1</v>
      </c>
      <c r="O80" s="39">
        <v>160</v>
      </c>
      <c r="P80" s="39">
        <v>384</v>
      </c>
      <c r="Q80" s="40">
        <v>2000040146469</v>
      </c>
      <c r="R80" s="40" t="str">
        <f>"*"</f>
        <v>*</v>
      </c>
      <c r="S80" s="37" t="s">
        <v>171</v>
      </c>
      <c r="T80" s="28" t="e">
        <f>#REF!*M80</f>
        <v>#REF!</v>
      </c>
      <c r="U80" s="22">
        <f>O80*M80</f>
        <v>160</v>
      </c>
      <c r="V80" s="29">
        <f>P80*M80</f>
        <v>384</v>
      </c>
    </row>
    <row r="81" spans="1:22" ht="99.95" customHeight="1">
      <c r="A81" s="37"/>
      <c r="B81" s="37" t="s">
        <v>616</v>
      </c>
      <c r="C81" s="37" t="s">
        <v>14</v>
      </c>
      <c r="D81" s="37" t="s">
        <v>622</v>
      </c>
      <c r="E81" s="37" t="s">
        <v>48</v>
      </c>
      <c r="F81" s="37" t="s">
        <v>44</v>
      </c>
      <c r="G81" s="37" t="s">
        <v>57</v>
      </c>
      <c r="H81" s="37" t="s">
        <v>162</v>
      </c>
      <c r="I81" s="37" t="s">
        <v>219</v>
      </c>
      <c r="J81" s="37" t="s">
        <v>220</v>
      </c>
      <c r="K81" s="37" t="s">
        <v>74</v>
      </c>
      <c r="L81" s="37">
        <v>26</v>
      </c>
      <c r="M81" s="38">
        <v>2</v>
      </c>
      <c r="N81" s="37">
        <v>2</v>
      </c>
      <c r="O81" s="39">
        <v>133</v>
      </c>
      <c r="P81" s="39">
        <v>319</v>
      </c>
      <c r="Q81" s="40">
        <v>8057006174336</v>
      </c>
      <c r="R81" s="40">
        <v>2000040146704</v>
      </c>
      <c r="S81" s="37" t="s">
        <v>62</v>
      </c>
      <c r="T81" s="28" t="e">
        <f>#REF!*M81</f>
        <v>#REF!</v>
      </c>
      <c r="U81" s="22">
        <f>O81*M81</f>
        <v>266</v>
      </c>
      <c r="V81" s="29">
        <f>P81*M81</f>
        <v>638</v>
      </c>
    </row>
    <row r="82" spans="1:22" ht="99.95" customHeight="1">
      <c r="A82" s="37"/>
      <c r="B82" s="37" t="s">
        <v>616</v>
      </c>
      <c r="C82" s="37" t="s">
        <v>14</v>
      </c>
      <c r="D82" s="37" t="s">
        <v>622</v>
      </c>
      <c r="E82" s="37" t="s">
        <v>48</v>
      </c>
      <c r="F82" s="37" t="s">
        <v>44</v>
      </c>
      <c r="G82" s="37" t="s">
        <v>170</v>
      </c>
      <c r="H82" s="37" t="s">
        <v>162</v>
      </c>
      <c r="I82" s="37" t="s">
        <v>221</v>
      </c>
      <c r="J82" s="37" t="s">
        <v>222</v>
      </c>
      <c r="K82" s="37" t="s">
        <v>85</v>
      </c>
      <c r="L82" s="37">
        <v>25</v>
      </c>
      <c r="M82" s="38">
        <v>1</v>
      </c>
      <c r="N82" s="37">
        <v>5</v>
      </c>
      <c r="O82" s="39">
        <v>251</v>
      </c>
      <c r="P82" s="39">
        <v>602</v>
      </c>
      <c r="Q82" s="40">
        <v>8057006302524</v>
      </c>
      <c r="R82" s="40">
        <v>2000040146933</v>
      </c>
      <c r="S82" s="37" t="s">
        <v>62</v>
      </c>
      <c r="T82" s="28" t="e">
        <f>#REF!*M82</f>
        <v>#REF!</v>
      </c>
      <c r="U82" s="22">
        <f>O82*M82</f>
        <v>251</v>
      </c>
      <c r="V82" s="29">
        <f>P82*M82</f>
        <v>602</v>
      </c>
    </row>
    <row r="83" spans="1:22" ht="15">
      <c r="A83" s="37"/>
      <c r="B83" s="37" t="s">
        <v>616</v>
      </c>
      <c r="C83" s="37" t="s">
        <v>14</v>
      </c>
      <c r="D83" s="37" t="s">
        <v>622</v>
      </c>
      <c r="E83" s="37" t="s">
        <v>48</v>
      </c>
      <c r="F83" s="37" t="s">
        <v>44</v>
      </c>
      <c r="G83" s="37" t="s">
        <v>170</v>
      </c>
      <c r="H83" s="37" t="s">
        <v>162</v>
      </c>
      <c r="I83" s="37" t="s">
        <v>221</v>
      </c>
      <c r="J83" s="37" t="s">
        <v>222</v>
      </c>
      <c r="K83" s="37" t="s">
        <v>85</v>
      </c>
      <c r="L83" s="37">
        <v>26</v>
      </c>
      <c r="M83" s="38">
        <v>4</v>
      </c>
      <c r="N83" s="37" t="s">
        <v>615</v>
      </c>
      <c r="O83" s="39">
        <v>251</v>
      </c>
      <c r="P83" s="39">
        <v>602</v>
      </c>
      <c r="Q83" s="40">
        <v>8057006206785</v>
      </c>
      <c r="R83" s="40">
        <v>2000040146940</v>
      </c>
      <c r="S83" s="37" t="s">
        <v>62</v>
      </c>
      <c r="T83" s="28" t="e">
        <f>#REF!*M83</f>
        <v>#REF!</v>
      </c>
      <c r="U83" s="22">
        <f>O83*M83</f>
        <v>1004</v>
      </c>
      <c r="V83" s="29">
        <f>P83*M83</f>
        <v>2408</v>
      </c>
    </row>
    <row r="84" spans="1:22" ht="99.95" customHeight="1">
      <c r="A84" s="37"/>
      <c r="B84" s="37" t="s">
        <v>616</v>
      </c>
      <c r="C84" s="37" t="s">
        <v>14</v>
      </c>
      <c r="D84" s="37" t="s">
        <v>622</v>
      </c>
      <c r="E84" s="37" t="s">
        <v>48</v>
      </c>
      <c r="F84" s="37" t="s">
        <v>225</v>
      </c>
      <c r="G84" s="37" t="s">
        <v>57</v>
      </c>
      <c r="H84" s="37" t="s">
        <v>162</v>
      </c>
      <c r="I84" s="37" t="s">
        <v>223</v>
      </c>
      <c r="J84" s="37" t="s">
        <v>224</v>
      </c>
      <c r="K84" s="37" t="s">
        <v>5</v>
      </c>
      <c r="L84" s="37">
        <v>26</v>
      </c>
      <c r="M84" s="38">
        <v>10</v>
      </c>
      <c r="N84" s="37">
        <v>10</v>
      </c>
      <c r="O84" s="39">
        <v>143</v>
      </c>
      <c r="P84" s="39">
        <v>343</v>
      </c>
      <c r="Q84" s="40">
        <v>8057006247931</v>
      </c>
      <c r="R84" s="40">
        <v>2000040147664</v>
      </c>
      <c r="S84" s="37" t="s">
        <v>62</v>
      </c>
      <c r="T84" s="28" t="e">
        <f>#REF!*M84</f>
        <v>#REF!</v>
      </c>
      <c r="U84" s="22">
        <f>O84*M84</f>
        <v>1430</v>
      </c>
      <c r="V84" s="29">
        <f>P84*M84</f>
        <v>3430</v>
      </c>
    </row>
    <row r="85" spans="1:22" ht="99.95" customHeight="1">
      <c r="A85" s="37"/>
      <c r="B85" s="37" t="s">
        <v>616</v>
      </c>
      <c r="C85" s="37" t="s">
        <v>14</v>
      </c>
      <c r="D85" s="37" t="s">
        <v>622</v>
      </c>
      <c r="E85" s="37" t="s">
        <v>48</v>
      </c>
      <c r="F85" s="37" t="s">
        <v>184</v>
      </c>
      <c r="G85" s="37" t="s">
        <v>170</v>
      </c>
      <c r="H85" s="37" t="s">
        <v>162</v>
      </c>
      <c r="I85" s="37" t="s">
        <v>226</v>
      </c>
      <c r="J85" s="37" t="s">
        <v>227</v>
      </c>
      <c r="K85" s="37" t="s">
        <v>74</v>
      </c>
      <c r="L85" s="37">
        <v>26</v>
      </c>
      <c r="M85" s="38">
        <v>8</v>
      </c>
      <c r="N85" s="37">
        <v>8</v>
      </c>
      <c r="O85" s="39">
        <v>133</v>
      </c>
      <c r="P85" s="39">
        <v>319</v>
      </c>
      <c r="Q85" s="40">
        <v>8057006256636</v>
      </c>
      <c r="R85" s="40">
        <v>2000040147909</v>
      </c>
      <c r="S85" s="37" t="s">
        <v>62</v>
      </c>
      <c r="T85" s="28" t="e">
        <f>#REF!*M85</f>
        <v>#REF!</v>
      </c>
      <c r="U85" s="22">
        <f>O85*M85</f>
        <v>1064</v>
      </c>
      <c r="V85" s="29">
        <f>P85*M85</f>
        <v>2552</v>
      </c>
    </row>
    <row r="86" spans="1:22" ht="99.95" customHeight="1">
      <c r="A86" s="37"/>
      <c r="B86" s="37" t="s">
        <v>616</v>
      </c>
      <c r="C86" s="37" t="s">
        <v>14</v>
      </c>
      <c r="D86" s="37" t="s">
        <v>622</v>
      </c>
      <c r="E86" s="37" t="s">
        <v>48</v>
      </c>
      <c r="F86" s="37" t="s">
        <v>230</v>
      </c>
      <c r="G86" s="37" t="s">
        <v>170</v>
      </c>
      <c r="H86" s="37" t="s">
        <v>162</v>
      </c>
      <c r="I86" s="37" t="s">
        <v>228</v>
      </c>
      <c r="J86" s="37" t="s">
        <v>229</v>
      </c>
      <c r="K86" s="37" t="s">
        <v>65</v>
      </c>
      <c r="L86" s="37">
        <v>26</v>
      </c>
      <c r="M86" s="38">
        <v>8</v>
      </c>
      <c r="N86" s="37">
        <v>8</v>
      </c>
      <c r="O86" s="39">
        <v>116</v>
      </c>
      <c r="P86" s="39">
        <v>278</v>
      </c>
      <c r="Q86" s="40">
        <v>2000040148142</v>
      </c>
      <c r="R86" s="40" t="str">
        <f>"*"</f>
        <v>*</v>
      </c>
      <c r="S86" s="37" t="s">
        <v>171</v>
      </c>
      <c r="T86" s="28" t="e">
        <f>#REF!*M86</f>
        <v>#REF!</v>
      </c>
      <c r="U86" s="22">
        <f>O86*M86</f>
        <v>928</v>
      </c>
      <c r="V86" s="29">
        <f>P86*M86</f>
        <v>2224</v>
      </c>
    </row>
    <row r="87" spans="1:22" ht="99.95" customHeight="1">
      <c r="A87" s="37"/>
      <c r="B87" s="37" t="s">
        <v>616</v>
      </c>
      <c r="C87" s="37" t="s">
        <v>14</v>
      </c>
      <c r="D87" s="37" t="s">
        <v>622</v>
      </c>
      <c r="E87" s="37" t="s">
        <v>48</v>
      </c>
      <c r="F87" s="37" t="s">
        <v>44</v>
      </c>
      <c r="G87" s="37" t="s">
        <v>170</v>
      </c>
      <c r="H87" s="37" t="s">
        <v>162</v>
      </c>
      <c r="I87" s="37" t="s">
        <v>231</v>
      </c>
      <c r="J87" s="37" t="s">
        <v>232</v>
      </c>
      <c r="K87" s="37" t="s">
        <v>233</v>
      </c>
      <c r="L87" s="37">
        <v>25</v>
      </c>
      <c r="M87" s="38">
        <v>1</v>
      </c>
      <c r="N87" s="37">
        <v>10</v>
      </c>
      <c r="O87" s="39">
        <v>183</v>
      </c>
      <c r="P87" s="39">
        <v>439</v>
      </c>
      <c r="Q87" s="40">
        <v>8057006388986</v>
      </c>
      <c r="R87" s="40">
        <v>2000040149095</v>
      </c>
      <c r="S87" s="37" t="s">
        <v>62</v>
      </c>
      <c r="T87" s="28" t="e">
        <f>#REF!*M87</f>
        <v>#REF!</v>
      </c>
      <c r="U87" s="22">
        <f>O87*M87</f>
        <v>183</v>
      </c>
      <c r="V87" s="29">
        <f>P87*M87</f>
        <v>439</v>
      </c>
    </row>
    <row r="88" spans="1:22" ht="15">
      <c r="A88" s="37"/>
      <c r="B88" s="37" t="s">
        <v>616</v>
      </c>
      <c r="C88" s="37" t="s">
        <v>14</v>
      </c>
      <c r="D88" s="37" t="s">
        <v>622</v>
      </c>
      <c r="E88" s="37" t="s">
        <v>48</v>
      </c>
      <c r="F88" s="37" t="s">
        <v>44</v>
      </c>
      <c r="G88" s="37" t="s">
        <v>170</v>
      </c>
      <c r="H88" s="37" t="s">
        <v>162</v>
      </c>
      <c r="I88" s="37" t="s">
        <v>231</v>
      </c>
      <c r="J88" s="37" t="s">
        <v>232</v>
      </c>
      <c r="K88" s="37" t="s">
        <v>233</v>
      </c>
      <c r="L88" s="37">
        <v>26</v>
      </c>
      <c r="M88" s="38">
        <v>9</v>
      </c>
      <c r="N88" s="37" t="s">
        <v>615</v>
      </c>
      <c r="O88" s="39">
        <v>183</v>
      </c>
      <c r="P88" s="39">
        <v>439</v>
      </c>
      <c r="Q88" s="40">
        <v>2000040149101</v>
      </c>
      <c r="R88" s="40" t="str">
        <f>"*"</f>
        <v>*</v>
      </c>
      <c r="S88" s="37" t="s">
        <v>62</v>
      </c>
      <c r="T88" s="28" t="e">
        <f>#REF!*M88</f>
        <v>#REF!</v>
      </c>
      <c r="U88" s="22">
        <f>O88*M88</f>
        <v>1647</v>
      </c>
      <c r="V88" s="29">
        <f>P88*M88</f>
        <v>3951</v>
      </c>
    </row>
    <row r="89" spans="1:22" ht="99.95" customHeight="1">
      <c r="A89" s="37"/>
      <c r="B89" s="37" t="s">
        <v>616</v>
      </c>
      <c r="C89" s="37" t="s">
        <v>14</v>
      </c>
      <c r="D89" s="37" t="s">
        <v>622</v>
      </c>
      <c r="E89" s="37" t="s">
        <v>48</v>
      </c>
      <c r="F89" s="37" t="s">
        <v>168</v>
      </c>
      <c r="G89" s="37" t="s">
        <v>170</v>
      </c>
      <c r="H89" s="37" t="s">
        <v>162</v>
      </c>
      <c r="I89" s="37" t="s">
        <v>234</v>
      </c>
      <c r="J89" s="37" t="s">
        <v>235</v>
      </c>
      <c r="K89" s="37" t="s">
        <v>236</v>
      </c>
      <c r="L89" s="37">
        <v>24</v>
      </c>
      <c r="M89" s="38">
        <v>16</v>
      </c>
      <c r="N89" s="37">
        <v>18</v>
      </c>
      <c r="O89" s="39">
        <v>183</v>
      </c>
      <c r="P89" s="39">
        <v>439</v>
      </c>
      <c r="Q89" s="40">
        <v>8057006388726</v>
      </c>
      <c r="R89" s="40">
        <v>2000040149323</v>
      </c>
      <c r="S89" s="37" t="s">
        <v>171</v>
      </c>
      <c r="T89" s="28" t="e">
        <f>#REF!*M89</f>
        <v>#REF!</v>
      </c>
      <c r="U89" s="22">
        <f>O89*M89</f>
        <v>2928</v>
      </c>
      <c r="V89" s="29">
        <f>P89*M89</f>
        <v>7024</v>
      </c>
    </row>
    <row r="90" spans="1:22" ht="15">
      <c r="A90" s="37"/>
      <c r="B90" s="37" t="s">
        <v>616</v>
      </c>
      <c r="C90" s="37" t="s">
        <v>14</v>
      </c>
      <c r="D90" s="37" t="s">
        <v>622</v>
      </c>
      <c r="E90" s="37" t="s">
        <v>48</v>
      </c>
      <c r="F90" s="37" t="s">
        <v>168</v>
      </c>
      <c r="G90" s="37" t="s">
        <v>170</v>
      </c>
      <c r="H90" s="37" t="s">
        <v>162</v>
      </c>
      <c r="I90" s="37" t="s">
        <v>234</v>
      </c>
      <c r="J90" s="37" t="s">
        <v>235</v>
      </c>
      <c r="K90" s="37" t="s">
        <v>236</v>
      </c>
      <c r="L90" s="37">
        <v>25</v>
      </c>
      <c r="M90" s="38">
        <v>2</v>
      </c>
      <c r="N90" s="37" t="s">
        <v>615</v>
      </c>
      <c r="O90" s="39">
        <v>183</v>
      </c>
      <c r="P90" s="39">
        <v>439</v>
      </c>
      <c r="Q90" s="40">
        <v>2000040149330</v>
      </c>
      <c r="R90" s="40" t="str">
        <f t="shared" ref="R90:R92" si="5">"*"</f>
        <v>*</v>
      </c>
      <c r="S90" s="37" t="s">
        <v>171</v>
      </c>
      <c r="T90" s="28" t="e">
        <f>#REF!*M90</f>
        <v>#REF!</v>
      </c>
      <c r="U90" s="22">
        <f>O90*M90</f>
        <v>366</v>
      </c>
      <c r="V90" s="29">
        <f>P90*M90</f>
        <v>878</v>
      </c>
    </row>
    <row r="91" spans="1:22" ht="99.95" customHeight="1">
      <c r="A91" s="37"/>
      <c r="B91" s="37" t="s">
        <v>616</v>
      </c>
      <c r="C91" s="37" t="s">
        <v>14</v>
      </c>
      <c r="D91" s="37" t="s">
        <v>622</v>
      </c>
      <c r="E91" s="37" t="s">
        <v>48</v>
      </c>
      <c r="F91" s="37" t="s">
        <v>168</v>
      </c>
      <c r="G91" s="37" t="s">
        <v>170</v>
      </c>
      <c r="H91" s="37" t="s">
        <v>162</v>
      </c>
      <c r="I91" s="37" t="s">
        <v>234</v>
      </c>
      <c r="J91" s="37" t="s">
        <v>235</v>
      </c>
      <c r="K91" s="37" t="s">
        <v>233</v>
      </c>
      <c r="L91" s="37">
        <v>24</v>
      </c>
      <c r="M91" s="38">
        <v>5</v>
      </c>
      <c r="N91" s="37">
        <v>5</v>
      </c>
      <c r="O91" s="39">
        <v>183</v>
      </c>
      <c r="P91" s="39">
        <v>439</v>
      </c>
      <c r="Q91" s="40">
        <v>2000040149569</v>
      </c>
      <c r="R91" s="40" t="str">
        <f t="shared" si="5"/>
        <v>*</v>
      </c>
      <c r="S91" s="37" t="s">
        <v>171</v>
      </c>
      <c r="T91" s="28" t="e">
        <f>#REF!*M91</f>
        <v>#REF!</v>
      </c>
      <c r="U91" s="22">
        <f>O91*M91</f>
        <v>915</v>
      </c>
      <c r="V91" s="29">
        <f>P91*M91</f>
        <v>2195</v>
      </c>
    </row>
    <row r="92" spans="1:22" ht="99.95" customHeight="1">
      <c r="A92" s="37"/>
      <c r="B92" s="37" t="s">
        <v>616</v>
      </c>
      <c r="C92" s="37" t="s">
        <v>14</v>
      </c>
      <c r="D92" s="37" t="s">
        <v>622</v>
      </c>
      <c r="E92" s="37" t="s">
        <v>48</v>
      </c>
      <c r="F92" s="37" t="s">
        <v>230</v>
      </c>
      <c r="G92" s="37" t="s">
        <v>170</v>
      </c>
      <c r="H92" s="37" t="s">
        <v>162</v>
      </c>
      <c r="I92" s="37" t="s">
        <v>237</v>
      </c>
      <c r="J92" s="37" t="s">
        <v>238</v>
      </c>
      <c r="K92" s="37" t="s">
        <v>85</v>
      </c>
      <c r="L92" s="37">
        <v>26</v>
      </c>
      <c r="M92" s="38">
        <v>2</v>
      </c>
      <c r="N92" s="37">
        <v>2</v>
      </c>
      <c r="O92" s="39">
        <v>200</v>
      </c>
      <c r="P92" s="39">
        <v>480</v>
      </c>
      <c r="Q92" s="40">
        <v>2000040151982</v>
      </c>
      <c r="R92" s="40" t="str">
        <f t="shared" si="5"/>
        <v>*</v>
      </c>
      <c r="S92" s="37" t="s">
        <v>62</v>
      </c>
      <c r="T92" s="28" t="e">
        <f>#REF!*M92</f>
        <v>#REF!</v>
      </c>
      <c r="U92" s="22">
        <f>O92*M92</f>
        <v>400</v>
      </c>
      <c r="V92" s="29">
        <f>P92*M92</f>
        <v>960</v>
      </c>
    </row>
    <row r="93" spans="1:22" ht="99.95" customHeight="1">
      <c r="A93" s="37"/>
      <c r="B93" s="37" t="s">
        <v>616</v>
      </c>
      <c r="C93" s="37" t="s">
        <v>14</v>
      </c>
      <c r="D93" s="37" t="s">
        <v>622</v>
      </c>
      <c r="E93" s="37" t="s">
        <v>48</v>
      </c>
      <c r="F93" s="37" t="s">
        <v>241</v>
      </c>
      <c r="G93" s="37" t="s">
        <v>242</v>
      </c>
      <c r="H93" s="37" t="s">
        <v>162</v>
      </c>
      <c r="I93" s="37" t="s">
        <v>239</v>
      </c>
      <c r="J93" s="37" t="s">
        <v>240</v>
      </c>
      <c r="K93" s="37" t="s">
        <v>74</v>
      </c>
      <c r="L93" s="37">
        <v>24</v>
      </c>
      <c r="M93" s="38">
        <v>2</v>
      </c>
      <c r="N93" s="37">
        <v>9</v>
      </c>
      <c r="O93" s="39">
        <v>99</v>
      </c>
      <c r="P93" s="39">
        <v>238</v>
      </c>
      <c r="Q93" s="40">
        <v>8057006338714</v>
      </c>
      <c r="R93" s="40">
        <v>2000040152200</v>
      </c>
      <c r="S93" s="37" t="s">
        <v>62</v>
      </c>
      <c r="T93" s="28" t="e">
        <f>#REF!*M93</f>
        <v>#REF!</v>
      </c>
      <c r="U93" s="22">
        <f>O93*M93</f>
        <v>198</v>
      </c>
      <c r="V93" s="29">
        <f>P93*M93</f>
        <v>476</v>
      </c>
    </row>
    <row r="94" spans="1:22" ht="15">
      <c r="A94" s="37"/>
      <c r="B94" s="37" t="s">
        <v>616</v>
      </c>
      <c r="C94" s="37" t="s">
        <v>14</v>
      </c>
      <c r="D94" s="37" t="s">
        <v>622</v>
      </c>
      <c r="E94" s="37" t="s">
        <v>48</v>
      </c>
      <c r="F94" s="37" t="s">
        <v>241</v>
      </c>
      <c r="G94" s="37" t="s">
        <v>242</v>
      </c>
      <c r="H94" s="37" t="s">
        <v>162</v>
      </c>
      <c r="I94" s="37" t="s">
        <v>239</v>
      </c>
      <c r="J94" s="37" t="s">
        <v>240</v>
      </c>
      <c r="K94" s="37" t="s">
        <v>74</v>
      </c>
      <c r="L94" s="37">
        <v>25</v>
      </c>
      <c r="M94" s="38">
        <v>3</v>
      </c>
      <c r="N94" s="37" t="s">
        <v>615</v>
      </c>
      <c r="O94" s="39">
        <v>99</v>
      </c>
      <c r="P94" s="39">
        <v>238</v>
      </c>
      <c r="Q94" s="40">
        <v>8057006338721</v>
      </c>
      <c r="R94" s="40">
        <v>2000040152217</v>
      </c>
      <c r="S94" s="37" t="s">
        <v>62</v>
      </c>
      <c r="T94" s="28" t="e">
        <f>#REF!*M94</f>
        <v>#REF!</v>
      </c>
      <c r="U94" s="22">
        <f>O94*M94</f>
        <v>297</v>
      </c>
      <c r="V94" s="29">
        <f>P94*M94</f>
        <v>714</v>
      </c>
    </row>
    <row r="95" spans="1:22" ht="15">
      <c r="A95" s="37"/>
      <c r="B95" s="37" t="s">
        <v>616</v>
      </c>
      <c r="C95" s="37" t="s">
        <v>14</v>
      </c>
      <c r="D95" s="37" t="s">
        <v>622</v>
      </c>
      <c r="E95" s="37" t="s">
        <v>48</v>
      </c>
      <c r="F95" s="37" t="s">
        <v>241</v>
      </c>
      <c r="G95" s="37" t="s">
        <v>242</v>
      </c>
      <c r="H95" s="37" t="s">
        <v>162</v>
      </c>
      <c r="I95" s="37" t="s">
        <v>239</v>
      </c>
      <c r="J95" s="37" t="s">
        <v>240</v>
      </c>
      <c r="K95" s="37" t="s">
        <v>74</v>
      </c>
      <c r="L95" s="37">
        <v>26</v>
      </c>
      <c r="M95" s="38">
        <v>3</v>
      </c>
      <c r="N95" s="37" t="s">
        <v>615</v>
      </c>
      <c r="O95" s="39">
        <v>99</v>
      </c>
      <c r="P95" s="39">
        <v>238</v>
      </c>
      <c r="Q95" s="40">
        <v>8057006268608</v>
      </c>
      <c r="R95" s="40">
        <v>2000040152224</v>
      </c>
      <c r="S95" s="37" t="s">
        <v>62</v>
      </c>
      <c r="T95" s="28" t="e">
        <f>#REF!*M95</f>
        <v>#REF!</v>
      </c>
      <c r="U95" s="22">
        <f>O95*M95</f>
        <v>297</v>
      </c>
      <c r="V95" s="29">
        <f>P95*M95</f>
        <v>714</v>
      </c>
    </row>
    <row r="96" spans="1:22" ht="15">
      <c r="A96" s="37"/>
      <c r="B96" s="37" t="s">
        <v>616</v>
      </c>
      <c r="C96" s="37" t="s">
        <v>14</v>
      </c>
      <c r="D96" s="37" t="s">
        <v>622</v>
      </c>
      <c r="E96" s="37" t="s">
        <v>48</v>
      </c>
      <c r="F96" s="37" t="s">
        <v>241</v>
      </c>
      <c r="G96" s="37" t="s">
        <v>242</v>
      </c>
      <c r="H96" s="37" t="s">
        <v>162</v>
      </c>
      <c r="I96" s="37" t="s">
        <v>239</v>
      </c>
      <c r="J96" s="37" t="s">
        <v>240</v>
      </c>
      <c r="K96" s="37" t="s">
        <v>74</v>
      </c>
      <c r="L96" s="37">
        <v>27</v>
      </c>
      <c r="M96" s="38">
        <v>1</v>
      </c>
      <c r="N96" s="37" t="s">
        <v>615</v>
      </c>
      <c r="O96" s="39">
        <v>99</v>
      </c>
      <c r="P96" s="39">
        <v>238</v>
      </c>
      <c r="Q96" s="40">
        <v>8057006338738</v>
      </c>
      <c r="R96" s="40">
        <v>2000040152231</v>
      </c>
      <c r="S96" s="37" t="s">
        <v>62</v>
      </c>
      <c r="T96" s="28" t="e">
        <f>#REF!*M96</f>
        <v>#REF!</v>
      </c>
      <c r="U96" s="22">
        <f>O96*M96</f>
        <v>99</v>
      </c>
      <c r="V96" s="29">
        <f>P96*M96</f>
        <v>238</v>
      </c>
    </row>
    <row r="97" spans="1:22" ht="99.95" customHeight="1">
      <c r="A97" s="37"/>
      <c r="B97" s="37" t="s">
        <v>616</v>
      </c>
      <c r="C97" s="37" t="s">
        <v>14</v>
      </c>
      <c r="D97" s="37" t="s">
        <v>622</v>
      </c>
      <c r="E97" s="37" t="s">
        <v>48</v>
      </c>
      <c r="F97" s="37" t="s">
        <v>44</v>
      </c>
      <c r="G97" s="37" t="s">
        <v>170</v>
      </c>
      <c r="H97" s="37" t="s">
        <v>162</v>
      </c>
      <c r="I97" s="37" t="s">
        <v>243</v>
      </c>
      <c r="J97" s="37" t="s">
        <v>244</v>
      </c>
      <c r="K97" s="37" t="s">
        <v>95</v>
      </c>
      <c r="L97" s="37">
        <v>26</v>
      </c>
      <c r="M97" s="38">
        <v>6</v>
      </c>
      <c r="N97" s="37">
        <v>6</v>
      </c>
      <c r="O97" s="39">
        <v>150</v>
      </c>
      <c r="P97" s="39">
        <v>360</v>
      </c>
      <c r="Q97" s="40">
        <v>8057006266956</v>
      </c>
      <c r="R97" s="40">
        <v>2000040152705</v>
      </c>
      <c r="S97" s="37" t="s">
        <v>62</v>
      </c>
      <c r="T97" s="28" t="e">
        <f>#REF!*M97</f>
        <v>#REF!</v>
      </c>
      <c r="U97" s="22">
        <f>O97*M97</f>
        <v>900</v>
      </c>
      <c r="V97" s="29">
        <f>P97*M97</f>
        <v>2160</v>
      </c>
    </row>
    <row r="98" spans="1:22" ht="99.95" customHeight="1">
      <c r="A98" s="37"/>
      <c r="B98" s="37" t="s">
        <v>616</v>
      </c>
      <c r="C98" s="37" t="s">
        <v>14</v>
      </c>
      <c r="D98" s="37" t="s">
        <v>622</v>
      </c>
      <c r="E98" s="37" t="s">
        <v>48</v>
      </c>
      <c r="F98" s="37" t="s">
        <v>247</v>
      </c>
      <c r="G98" s="37" t="s">
        <v>114</v>
      </c>
      <c r="H98" s="37" t="s">
        <v>162</v>
      </c>
      <c r="I98" s="37" t="s">
        <v>245</v>
      </c>
      <c r="J98" s="37" t="s">
        <v>246</v>
      </c>
      <c r="K98" s="37" t="s">
        <v>74</v>
      </c>
      <c r="L98" s="37">
        <v>26</v>
      </c>
      <c r="M98" s="38">
        <v>2</v>
      </c>
      <c r="N98" s="37">
        <v>2</v>
      </c>
      <c r="O98" s="39">
        <v>97</v>
      </c>
      <c r="P98" s="39">
        <v>233</v>
      </c>
      <c r="Q98" s="40">
        <v>8057006247962</v>
      </c>
      <c r="R98" s="40">
        <v>2000040152941</v>
      </c>
      <c r="S98" s="37" t="s">
        <v>62</v>
      </c>
      <c r="T98" s="28" t="e">
        <f>#REF!*M98</f>
        <v>#REF!</v>
      </c>
      <c r="U98" s="22">
        <f>O98*M98</f>
        <v>194</v>
      </c>
      <c r="V98" s="29">
        <f>P98*M98</f>
        <v>466</v>
      </c>
    </row>
    <row r="99" spans="1:22" ht="99.95" customHeight="1">
      <c r="A99" s="37"/>
      <c r="B99" s="37" t="s">
        <v>616</v>
      </c>
      <c r="C99" s="37" t="s">
        <v>14</v>
      </c>
      <c r="D99" s="37" t="s">
        <v>622</v>
      </c>
      <c r="E99" s="37" t="s">
        <v>48</v>
      </c>
      <c r="F99" s="37" t="s">
        <v>168</v>
      </c>
      <c r="G99" s="37" t="s">
        <v>170</v>
      </c>
      <c r="H99" s="37" t="s">
        <v>162</v>
      </c>
      <c r="I99" s="37" t="s">
        <v>248</v>
      </c>
      <c r="J99" s="37" t="s">
        <v>249</v>
      </c>
      <c r="K99" s="37" t="s">
        <v>233</v>
      </c>
      <c r="L99" s="37">
        <v>25</v>
      </c>
      <c r="M99" s="38">
        <v>1</v>
      </c>
      <c r="N99" s="37">
        <v>11</v>
      </c>
      <c r="O99" s="39">
        <v>193</v>
      </c>
      <c r="P99" s="39">
        <v>463</v>
      </c>
      <c r="Q99" s="40">
        <v>8057006392662</v>
      </c>
      <c r="R99" s="40">
        <v>2000040153177</v>
      </c>
      <c r="S99" s="37" t="s">
        <v>171</v>
      </c>
      <c r="T99" s="28" t="e">
        <f>#REF!*M99</f>
        <v>#REF!</v>
      </c>
      <c r="U99" s="22">
        <f>O99*M99</f>
        <v>193</v>
      </c>
      <c r="V99" s="29">
        <f>P99*M99</f>
        <v>463</v>
      </c>
    </row>
    <row r="100" spans="1:22" ht="15">
      <c r="A100" s="37"/>
      <c r="B100" s="37" t="s">
        <v>616</v>
      </c>
      <c r="C100" s="37" t="s">
        <v>14</v>
      </c>
      <c r="D100" s="37" t="s">
        <v>622</v>
      </c>
      <c r="E100" s="37" t="s">
        <v>48</v>
      </c>
      <c r="F100" s="37" t="s">
        <v>168</v>
      </c>
      <c r="G100" s="37" t="s">
        <v>170</v>
      </c>
      <c r="H100" s="37" t="s">
        <v>162</v>
      </c>
      <c r="I100" s="37" t="s">
        <v>248</v>
      </c>
      <c r="J100" s="37" t="s">
        <v>249</v>
      </c>
      <c r="K100" s="37" t="s">
        <v>233</v>
      </c>
      <c r="L100" s="37">
        <v>26</v>
      </c>
      <c r="M100" s="38">
        <v>10</v>
      </c>
      <c r="N100" s="37" t="s">
        <v>615</v>
      </c>
      <c r="O100" s="39">
        <v>193</v>
      </c>
      <c r="P100" s="39">
        <v>463</v>
      </c>
      <c r="Q100" s="40">
        <v>2000040153184</v>
      </c>
      <c r="R100" s="40" t="str">
        <f t="shared" ref="R100:R101" si="6">"*"</f>
        <v>*</v>
      </c>
      <c r="S100" s="37" t="s">
        <v>171</v>
      </c>
      <c r="T100" s="28" t="e">
        <f>#REF!*M100</f>
        <v>#REF!</v>
      </c>
      <c r="U100" s="22">
        <f>O100*M100</f>
        <v>1930</v>
      </c>
      <c r="V100" s="29">
        <f>P100*M100</f>
        <v>4630</v>
      </c>
    </row>
    <row r="101" spans="1:22" ht="99.95" customHeight="1">
      <c r="A101" s="37"/>
      <c r="B101" s="37" t="s">
        <v>616</v>
      </c>
      <c r="C101" s="37" t="s">
        <v>14</v>
      </c>
      <c r="D101" s="37" t="s">
        <v>622</v>
      </c>
      <c r="E101" s="37" t="s">
        <v>48</v>
      </c>
      <c r="F101" s="37" t="s">
        <v>252</v>
      </c>
      <c r="G101" s="37" t="s">
        <v>114</v>
      </c>
      <c r="H101" s="37" t="s">
        <v>162</v>
      </c>
      <c r="I101" s="37" t="s">
        <v>250</v>
      </c>
      <c r="J101" s="37" t="s">
        <v>251</v>
      </c>
      <c r="K101" s="37" t="s">
        <v>85</v>
      </c>
      <c r="L101" s="37">
        <v>26</v>
      </c>
      <c r="M101" s="38">
        <v>2</v>
      </c>
      <c r="N101" s="37">
        <v>2</v>
      </c>
      <c r="O101" s="39">
        <v>160</v>
      </c>
      <c r="P101" s="39">
        <v>384</v>
      </c>
      <c r="Q101" s="40">
        <v>2000040153429</v>
      </c>
      <c r="R101" s="40" t="str">
        <f t="shared" si="6"/>
        <v>*</v>
      </c>
      <c r="S101" s="37" t="s">
        <v>62</v>
      </c>
      <c r="T101" s="28" t="e">
        <f>#REF!*M101</f>
        <v>#REF!</v>
      </c>
      <c r="U101" s="22">
        <f>O101*M101</f>
        <v>320</v>
      </c>
      <c r="V101" s="29">
        <f>P101*M101</f>
        <v>768</v>
      </c>
    </row>
    <row r="102" spans="1:22" ht="99.95" customHeight="1">
      <c r="A102" s="37"/>
      <c r="B102" s="37" t="s">
        <v>616</v>
      </c>
      <c r="C102" s="37" t="s">
        <v>14</v>
      </c>
      <c r="D102" s="37" t="s">
        <v>622</v>
      </c>
      <c r="E102" s="37" t="s">
        <v>48</v>
      </c>
      <c r="F102" s="37" t="s">
        <v>255</v>
      </c>
      <c r="G102" s="37" t="s">
        <v>170</v>
      </c>
      <c r="H102" s="37" t="s">
        <v>162</v>
      </c>
      <c r="I102" s="37" t="s">
        <v>253</v>
      </c>
      <c r="J102" s="37" t="s">
        <v>254</v>
      </c>
      <c r="K102" s="37" t="s">
        <v>256</v>
      </c>
      <c r="L102" s="37">
        <v>26</v>
      </c>
      <c r="M102" s="38">
        <v>10</v>
      </c>
      <c r="N102" s="37">
        <v>10</v>
      </c>
      <c r="O102" s="39">
        <v>116</v>
      </c>
      <c r="P102" s="39">
        <v>278</v>
      </c>
      <c r="Q102" s="40">
        <v>8057006267069</v>
      </c>
      <c r="R102" s="40">
        <v>2000040153900</v>
      </c>
      <c r="S102" s="37" t="s">
        <v>62</v>
      </c>
      <c r="T102" s="28" t="e">
        <f>#REF!*M102</f>
        <v>#REF!</v>
      </c>
      <c r="U102" s="22">
        <f>O102*M102</f>
        <v>1160</v>
      </c>
      <c r="V102" s="29">
        <f>P102*M102</f>
        <v>2780</v>
      </c>
    </row>
    <row r="103" spans="1:22" ht="99.95" customHeight="1">
      <c r="A103" s="37"/>
      <c r="B103" s="37" t="s">
        <v>616</v>
      </c>
      <c r="C103" s="37" t="s">
        <v>14</v>
      </c>
      <c r="D103" s="37" t="s">
        <v>622</v>
      </c>
      <c r="E103" s="37" t="s">
        <v>48</v>
      </c>
      <c r="F103" s="37" t="s">
        <v>259</v>
      </c>
      <c r="G103" s="37" t="s">
        <v>170</v>
      </c>
      <c r="H103" s="37" t="s">
        <v>162</v>
      </c>
      <c r="I103" s="37" t="s">
        <v>257</v>
      </c>
      <c r="J103" s="37" t="s">
        <v>258</v>
      </c>
      <c r="K103" s="37" t="s">
        <v>95</v>
      </c>
      <c r="L103" s="37">
        <v>26</v>
      </c>
      <c r="M103" s="38">
        <v>7</v>
      </c>
      <c r="N103" s="37">
        <v>7</v>
      </c>
      <c r="O103" s="39">
        <v>133</v>
      </c>
      <c r="P103" s="39">
        <v>319</v>
      </c>
      <c r="Q103" s="40">
        <v>8057006257350</v>
      </c>
      <c r="R103" s="40">
        <v>2000040154143</v>
      </c>
      <c r="S103" s="37" t="s">
        <v>62</v>
      </c>
      <c r="T103" s="28" t="e">
        <f>#REF!*M103</f>
        <v>#REF!</v>
      </c>
      <c r="U103" s="22">
        <f>O103*M103</f>
        <v>931</v>
      </c>
      <c r="V103" s="29">
        <f>P103*M103</f>
        <v>2233</v>
      </c>
    </row>
    <row r="104" spans="1:22" ht="99.95" customHeight="1">
      <c r="A104" s="37"/>
      <c r="B104" s="37" t="s">
        <v>616</v>
      </c>
      <c r="C104" s="37" t="s">
        <v>14</v>
      </c>
      <c r="D104" s="37" t="s">
        <v>622</v>
      </c>
      <c r="E104" s="37" t="s">
        <v>48</v>
      </c>
      <c r="F104" s="37" t="s">
        <v>262</v>
      </c>
      <c r="G104" s="37" t="s">
        <v>170</v>
      </c>
      <c r="H104" s="37" t="s">
        <v>162</v>
      </c>
      <c r="I104" s="37" t="s">
        <v>260</v>
      </c>
      <c r="J104" s="37" t="s">
        <v>261</v>
      </c>
      <c r="K104" s="37" t="s">
        <v>5</v>
      </c>
      <c r="L104" s="37">
        <v>26</v>
      </c>
      <c r="M104" s="38">
        <v>5</v>
      </c>
      <c r="N104" s="37">
        <v>5</v>
      </c>
      <c r="O104" s="39">
        <v>217</v>
      </c>
      <c r="P104" s="39">
        <v>521</v>
      </c>
      <c r="Q104" s="40">
        <v>2000040154624</v>
      </c>
      <c r="R104" s="40" t="str">
        <f t="shared" ref="R104:R105" si="7">"*"</f>
        <v>*</v>
      </c>
      <c r="S104" s="37" t="s">
        <v>62</v>
      </c>
      <c r="T104" s="28" t="e">
        <f>#REF!*M104</f>
        <v>#REF!</v>
      </c>
      <c r="U104" s="22">
        <f>O104*M104</f>
        <v>1085</v>
      </c>
      <c r="V104" s="29">
        <f>P104*M104</f>
        <v>2605</v>
      </c>
    </row>
    <row r="105" spans="1:22" ht="99.95" customHeight="1">
      <c r="A105" s="37"/>
      <c r="B105" s="37" t="s">
        <v>616</v>
      </c>
      <c r="C105" s="37" t="s">
        <v>14</v>
      </c>
      <c r="D105" s="37" t="s">
        <v>622</v>
      </c>
      <c r="E105" s="37" t="s">
        <v>48</v>
      </c>
      <c r="F105" s="37" t="s">
        <v>184</v>
      </c>
      <c r="G105" s="37" t="s">
        <v>170</v>
      </c>
      <c r="H105" s="37" t="s">
        <v>162</v>
      </c>
      <c r="I105" s="37" t="s">
        <v>263</v>
      </c>
      <c r="J105" s="37" t="s">
        <v>264</v>
      </c>
      <c r="K105" s="37" t="s">
        <v>74</v>
      </c>
      <c r="L105" s="37">
        <v>26</v>
      </c>
      <c r="M105" s="38">
        <v>8</v>
      </c>
      <c r="N105" s="37">
        <v>8</v>
      </c>
      <c r="O105" s="39">
        <v>200</v>
      </c>
      <c r="P105" s="39">
        <v>480</v>
      </c>
      <c r="Q105" s="40">
        <v>2000040154860</v>
      </c>
      <c r="R105" s="40" t="str">
        <f t="shared" si="7"/>
        <v>*</v>
      </c>
      <c r="S105" s="37" t="s">
        <v>62</v>
      </c>
      <c r="T105" s="28" t="e">
        <f>#REF!*M105</f>
        <v>#REF!</v>
      </c>
      <c r="U105" s="22">
        <f>O105*M105</f>
        <v>1600</v>
      </c>
      <c r="V105" s="29">
        <f>P105*M105</f>
        <v>3840</v>
      </c>
    </row>
    <row r="106" spans="1:22" ht="99.95" customHeight="1">
      <c r="A106" s="37"/>
      <c r="B106" s="37" t="s">
        <v>616</v>
      </c>
      <c r="C106" s="37" t="s">
        <v>14</v>
      </c>
      <c r="D106" s="37" t="s">
        <v>622</v>
      </c>
      <c r="E106" s="37" t="s">
        <v>48</v>
      </c>
      <c r="F106" s="37" t="s">
        <v>255</v>
      </c>
      <c r="G106" s="37" t="s">
        <v>170</v>
      </c>
      <c r="H106" s="37" t="s">
        <v>162</v>
      </c>
      <c r="I106" s="37" t="s">
        <v>265</v>
      </c>
      <c r="J106" s="37" t="s">
        <v>266</v>
      </c>
      <c r="K106" s="37" t="s">
        <v>256</v>
      </c>
      <c r="L106" s="37">
        <v>26</v>
      </c>
      <c r="M106" s="38">
        <v>7</v>
      </c>
      <c r="N106" s="37">
        <v>7</v>
      </c>
      <c r="O106" s="39">
        <v>122</v>
      </c>
      <c r="P106" s="39">
        <v>293</v>
      </c>
      <c r="Q106" s="40">
        <v>8057006250269</v>
      </c>
      <c r="R106" s="40">
        <v>2000040155102</v>
      </c>
      <c r="S106" s="37" t="s">
        <v>62</v>
      </c>
      <c r="T106" s="28" t="e">
        <f>#REF!*M106</f>
        <v>#REF!</v>
      </c>
      <c r="U106" s="22">
        <f>O106*M106</f>
        <v>854</v>
      </c>
      <c r="V106" s="29">
        <f>P106*M106</f>
        <v>2051</v>
      </c>
    </row>
    <row r="107" spans="1:22" ht="99.95" customHeight="1">
      <c r="A107" s="37"/>
      <c r="B107" s="37" t="s">
        <v>616</v>
      </c>
      <c r="C107" s="37" t="s">
        <v>14</v>
      </c>
      <c r="D107" s="37" t="s">
        <v>622</v>
      </c>
      <c r="E107" s="37" t="s">
        <v>48</v>
      </c>
      <c r="F107" s="37" t="s">
        <v>44</v>
      </c>
      <c r="G107" s="37" t="s">
        <v>170</v>
      </c>
      <c r="H107" s="37" t="s">
        <v>162</v>
      </c>
      <c r="I107" s="37" t="s">
        <v>267</v>
      </c>
      <c r="J107" s="37" t="s">
        <v>268</v>
      </c>
      <c r="K107" s="37" t="s">
        <v>95</v>
      </c>
      <c r="L107" s="37">
        <v>26</v>
      </c>
      <c r="M107" s="38">
        <v>5</v>
      </c>
      <c r="N107" s="37">
        <v>5</v>
      </c>
      <c r="O107" s="39">
        <v>167</v>
      </c>
      <c r="P107" s="39">
        <v>401</v>
      </c>
      <c r="Q107" s="40">
        <v>8057006261029</v>
      </c>
      <c r="R107" s="40">
        <v>2000040155584</v>
      </c>
      <c r="S107" s="37" t="s">
        <v>62</v>
      </c>
      <c r="T107" s="28" t="e">
        <f>#REF!*M107</f>
        <v>#REF!</v>
      </c>
      <c r="U107" s="22">
        <f>O107*M107</f>
        <v>835</v>
      </c>
      <c r="V107" s="29">
        <f>P107*M107</f>
        <v>2005</v>
      </c>
    </row>
    <row r="108" spans="1:22" ht="99.95" customHeight="1">
      <c r="A108" s="37"/>
      <c r="B108" s="37" t="s">
        <v>616</v>
      </c>
      <c r="C108" s="37" t="s">
        <v>14</v>
      </c>
      <c r="D108" s="37" t="s">
        <v>622</v>
      </c>
      <c r="E108" s="37" t="s">
        <v>48</v>
      </c>
      <c r="F108" s="37" t="s">
        <v>271</v>
      </c>
      <c r="G108" s="37" t="s">
        <v>170</v>
      </c>
      <c r="H108" s="37" t="s">
        <v>162</v>
      </c>
      <c r="I108" s="37" t="s">
        <v>269</v>
      </c>
      <c r="J108" s="37" t="s">
        <v>270</v>
      </c>
      <c r="K108" s="37" t="s">
        <v>95</v>
      </c>
      <c r="L108" s="37">
        <v>26</v>
      </c>
      <c r="M108" s="38">
        <v>9</v>
      </c>
      <c r="N108" s="37">
        <v>9</v>
      </c>
      <c r="O108" s="39">
        <v>143</v>
      </c>
      <c r="P108" s="39">
        <v>343</v>
      </c>
      <c r="Q108" s="40">
        <v>2000040155829</v>
      </c>
      <c r="R108" s="40" t="str">
        <f>"*"</f>
        <v>*</v>
      </c>
      <c r="S108" s="37" t="s">
        <v>62</v>
      </c>
      <c r="T108" s="28" t="e">
        <f>#REF!*M108</f>
        <v>#REF!</v>
      </c>
      <c r="U108" s="22">
        <f>O108*M108</f>
        <v>1287</v>
      </c>
      <c r="V108" s="29">
        <f>P108*M108</f>
        <v>3087</v>
      </c>
    </row>
    <row r="109" spans="1:22" ht="99.95" customHeight="1">
      <c r="A109" s="37"/>
      <c r="B109" s="37" t="s">
        <v>616</v>
      </c>
      <c r="C109" s="37" t="s">
        <v>14</v>
      </c>
      <c r="D109" s="37" t="s">
        <v>622</v>
      </c>
      <c r="E109" s="37" t="s">
        <v>48</v>
      </c>
      <c r="F109" s="37" t="s">
        <v>44</v>
      </c>
      <c r="G109" s="37" t="s">
        <v>57</v>
      </c>
      <c r="H109" s="37" t="s">
        <v>162</v>
      </c>
      <c r="I109" s="37" t="s">
        <v>272</v>
      </c>
      <c r="J109" s="37" t="s">
        <v>273</v>
      </c>
      <c r="K109" s="37" t="s">
        <v>74</v>
      </c>
      <c r="L109" s="37">
        <v>25</v>
      </c>
      <c r="M109" s="38">
        <v>4</v>
      </c>
      <c r="N109" s="37">
        <v>17</v>
      </c>
      <c r="O109" s="39">
        <v>116</v>
      </c>
      <c r="P109" s="39">
        <v>278</v>
      </c>
      <c r="Q109" s="40">
        <v>8057006339964</v>
      </c>
      <c r="R109" s="40">
        <v>2000040156055</v>
      </c>
      <c r="S109" s="37" t="s">
        <v>62</v>
      </c>
      <c r="T109" s="28" t="e">
        <f>#REF!*M109</f>
        <v>#REF!</v>
      </c>
      <c r="U109" s="22">
        <f>O109*M109</f>
        <v>464</v>
      </c>
      <c r="V109" s="29">
        <f>P109*M109</f>
        <v>1112</v>
      </c>
    </row>
    <row r="110" spans="1:22" ht="15">
      <c r="A110" s="37"/>
      <c r="B110" s="37" t="s">
        <v>616</v>
      </c>
      <c r="C110" s="37" t="s">
        <v>14</v>
      </c>
      <c r="D110" s="37" t="s">
        <v>622</v>
      </c>
      <c r="E110" s="37" t="s">
        <v>48</v>
      </c>
      <c r="F110" s="37" t="s">
        <v>44</v>
      </c>
      <c r="G110" s="37" t="s">
        <v>57</v>
      </c>
      <c r="H110" s="37" t="s">
        <v>162</v>
      </c>
      <c r="I110" s="37" t="s">
        <v>272</v>
      </c>
      <c r="J110" s="37" t="s">
        <v>273</v>
      </c>
      <c r="K110" s="37" t="s">
        <v>74</v>
      </c>
      <c r="L110" s="37">
        <v>30</v>
      </c>
      <c r="M110" s="38">
        <v>6</v>
      </c>
      <c r="N110" s="37" t="s">
        <v>615</v>
      </c>
      <c r="O110" s="39">
        <v>116</v>
      </c>
      <c r="P110" s="39">
        <v>278</v>
      </c>
      <c r="Q110" s="40">
        <v>2000040156109</v>
      </c>
      <c r="R110" s="40">
        <v>8057006340007</v>
      </c>
      <c r="S110" s="37" t="s">
        <v>62</v>
      </c>
      <c r="T110" s="28" t="e">
        <f>#REF!*M110</f>
        <v>#REF!</v>
      </c>
      <c r="U110" s="22">
        <f>O110*M110</f>
        <v>696</v>
      </c>
      <c r="V110" s="29">
        <f>P110*M110</f>
        <v>1668</v>
      </c>
    </row>
    <row r="111" spans="1:22" ht="15">
      <c r="A111" s="37"/>
      <c r="B111" s="37" t="s">
        <v>616</v>
      </c>
      <c r="C111" s="37" t="s">
        <v>14</v>
      </c>
      <c r="D111" s="37" t="s">
        <v>622</v>
      </c>
      <c r="E111" s="37" t="s">
        <v>48</v>
      </c>
      <c r="F111" s="37" t="s">
        <v>44</v>
      </c>
      <c r="G111" s="37" t="s">
        <v>57</v>
      </c>
      <c r="H111" s="37" t="s">
        <v>162</v>
      </c>
      <c r="I111" s="37" t="s">
        <v>272</v>
      </c>
      <c r="J111" s="37" t="s">
        <v>273</v>
      </c>
      <c r="K111" s="37" t="s">
        <v>74</v>
      </c>
      <c r="L111" s="37">
        <v>32</v>
      </c>
      <c r="M111" s="38">
        <v>4</v>
      </c>
      <c r="N111" s="37" t="s">
        <v>615</v>
      </c>
      <c r="O111" s="39">
        <v>116</v>
      </c>
      <c r="P111" s="39">
        <v>278</v>
      </c>
      <c r="Q111" s="40">
        <v>8057006340021</v>
      </c>
      <c r="R111" s="40">
        <v>2000040156123</v>
      </c>
      <c r="S111" s="37" t="s">
        <v>62</v>
      </c>
      <c r="T111" s="28" t="e">
        <f>#REF!*M111</f>
        <v>#REF!</v>
      </c>
      <c r="U111" s="22">
        <f>O111*M111</f>
        <v>464</v>
      </c>
      <c r="V111" s="29">
        <f>P111*M111</f>
        <v>1112</v>
      </c>
    </row>
    <row r="112" spans="1:22" ht="15">
      <c r="A112" s="37"/>
      <c r="B112" s="37" t="s">
        <v>616</v>
      </c>
      <c r="C112" s="37" t="s">
        <v>14</v>
      </c>
      <c r="D112" s="37" t="s">
        <v>622</v>
      </c>
      <c r="E112" s="37" t="s">
        <v>48</v>
      </c>
      <c r="F112" s="37" t="s">
        <v>44</v>
      </c>
      <c r="G112" s="37" t="s">
        <v>57</v>
      </c>
      <c r="H112" s="37" t="s">
        <v>162</v>
      </c>
      <c r="I112" s="37" t="s">
        <v>272</v>
      </c>
      <c r="J112" s="37" t="s">
        <v>273</v>
      </c>
      <c r="K112" s="37" t="s">
        <v>74</v>
      </c>
      <c r="L112" s="37">
        <v>34</v>
      </c>
      <c r="M112" s="38">
        <v>2</v>
      </c>
      <c r="N112" s="37" t="s">
        <v>615</v>
      </c>
      <c r="O112" s="39">
        <v>116</v>
      </c>
      <c r="P112" s="39">
        <v>278</v>
      </c>
      <c r="Q112" s="40">
        <v>2000040156147</v>
      </c>
      <c r="R112" s="40">
        <v>8057006340045</v>
      </c>
      <c r="S112" s="37" t="s">
        <v>62</v>
      </c>
      <c r="T112" s="28" t="e">
        <f>#REF!*M112</f>
        <v>#REF!</v>
      </c>
      <c r="U112" s="22">
        <f>O112*M112</f>
        <v>232</v>
      </c>
      <c r="V112" s="29">
        <f>P112*M112</f>
        <v>556</v>
      </c>
    </row>
    <row r="113" spans="1:22" ht="15">
      <c r="A113" s="37"/>
      <c r="B113" s="37" t="s">
        <v>616</v>
      </c>
      <c r="C113" s="37" t="s">
        <v>14</v>
      </c>
      <c r="D113" s="37" t="s">
        <v>622</v>
      </c>
      <c r="E113" s="37" t="s">
        <v>48</v>
      </c>
      <c r="F113" s="37" t="s">
        <v>44</v>
      </c>
      <c r="G113" s="37" t="s">
        <v>57</v>
      </c>
      <c r="H113" s="37" t="s">
        <v>162</v>
      </c>
      <c r="I113" s="37" t="s">
        <v>272</v>
      </c>
      <c r="J113" s="37" t="s">
        <v>273</v>
      </c>
      <c r="K113" s="37" t="s">
        <v>74</v>
      </c>
      <c r="L113" s="37">
        <v>36</v>
      </c>
      <c r="M113" s="38">
        <v>1</v>
      </c>
      <c r="N113" s="37" t="s">
        <v>615</v>
      </c>
      <c r="O113" s="39">
        <v>116</v>
      </c>
      <c r="P113" s="39">
        <v>278</v>
      </c>
      <c r="Q113" s="40">
        <v>8057006340052</v>
      </c>
      <c r="R113" s="40">
        <v>2000040156161</v>
      </c>
      <c r="S113" s="37" t="s">
        <v>62</v>
      </c>
      <c r="T113" s="28" t="e">
        <f>#REF!*M113</f>
        <v>#REF!</v>
      </c>
      <c r="U113" s="22">
        <f>O113*M113</f>
        <v>116</v>
      </c>
      <c r="V113" s="29">
        <f>P113*M113</f>
        <v>278</v>
      </c>
    </row>
    <row r="114" spans="1:22" ht="99.95" customHeight="1">
      <c r="A114" s="37"/>
      <c r="B114" s="37" t="s">
        <v>616</v>
      </c>
      <c r="C114" s="37" t="s">
        <v>14</v>
      </c>
      <c r="D114" s="37" t="s">
        <v>622</v>
      </c>
      <c r="E114" s="37" t="s">
        <v>48</v>
      </c>
      <c r="F114" s="37" t="s">
        <v>44</v>
      </c>
      <c r="G114" s="37" t="s">
        <v>57</v>
      </c>
      <c r="H114" s="37" t="s">
        <v>162</v>
      </c>
      <c r="I114" s="37" t="s">
        <v>274</v>
      </c>
      <c r="J114" s="37" t="s">
        <v>275</v>
      </c>
      <c r="K114" s="37" t="s">
        <v>74</v>
      </c>
      <c r="L114" s="37">
        <v>26</v>
      </c>
      <c r="M114" s="38">
        <v>1</v>
      </c>
      <c r="N114" s="37">
        <v>1</v>
      </c>
      <c r="O114" s="39">
        <v>116</v>
      </c>
      <c r="P114" s="39">
        <v>278</v>
      </c>
      <c r="Q114" s="40">
        <v>8057006247917</v>
      </c>
      <c r="R114" s="40">
        <v>2000040157021</v>
      </c>
      <c r="S114" s="37" t="s">
        <v>62</v>
      </c>
      <c r="T114" s="28" t="e">
        <f>#REF!*M114</f>
        <v>#REF!</v>
      </c>
      <c r="U114" s="22">
        <f>O114*M114</f>
        <v>116</v>
      </c>
      <c r="V114" s="29">
        <f>P114*M114</f>
        <v>278</v>
      </c>
    </row>
    <row r="115" spans="1:22" ht="99.95" customHeight="1">
      <c r="A115" s="37"/>
      <c r="B115" s="37" t="s">
        <v>616</v>
      </c>
      <c r="C115" s="37" t="s">
        <v>14</v>
      </c>
      <c r="D115" s="37" t="s">
        <v>622</v>
      </c>
      <c r="E115" s="37" t="s">
        <v>48</v>
      </c>
      <c r="F115" s="37" t="s">
        <v>271</v>
      </c>
      <c r="G115" s="37" t="s">
        <v>170</v>
      </c>
      <c r="H115" s="37" t="s">
        <v>162</v>
      </c>
      <c r="I115" s="37" t="s">
        <v>276</v>
      </c>
      <c r="J115" s="37" t="s">
        <v>277</v>
      </c>
      <c r="K115" s="37" t="s">
        <v>95</v>
      </c>
      <c r="L115" s="37">
        <v>26</v>
      </c>
      <c r="M115" s="38">
        <v>2</v>
      </c>
      <c r="N115" s="37">
        <v>2</v>
      </c>
      <c r="O115" s="39">
        <v>167</v>
      </c>
      <c r="P115" s="39">
        <v>401</v>
      </c>
      <c r="Q115" s="40">
        <v>8057006267588</v>
      </c>
      <c r="R115" s="40">
        <v>2000040157502</v>
      </c>
      <c r="S115" s="37" t="s">
        <v>62</v>
      </c>
      <c r="T115" s="28" t="e">
        <f>#REF!*M115</f>
        <v>#REF!</v>
      </c>
      <c r="U115" s="22">
        <f>O115*M115</f>
        <v>334</v>
      </c>
      <c r="V115" s="29">
        <f>P115*M115</f>
        <v>802</v>
      </c>
    </row>
    <row r="116" spans="1:22" ht="99.95" customHeight="1">
      <c r="A116" s="37"/>
      <c r="B116" s="37" t="s">
        <v>616</v>
      </c>
      <c r="C116" s="37" t="s">
        <v>14</v>
      </c>
      <c r="D116" s="37" t="s">
        <v>622</v>
      </c>
      <c r="E116" s="37" t="s">
        <v>48</v>
      </c>
      <c r="F116" s="37" t="s">
        <v>55</v>
      </c>
      <c r="G116" s="37" t="s">
        <v>170</v>
      </c>
      <c r="H116" s="37" t="s">
        <v>162</v>
      </c>
      <c r="I116" s="37" t="s">
        <v>278</v>
      </c>
      <c r="J116" s="37" t="s">
        <v>279</v>
      </c>
      <c r="K116" s="37" t="s">
        <v>74</v>
      </c>
      <c r="L116" s="37">
        <v>26</v>
      </c>
      <c r="M116" s="38">
        <v>4</v>
      </c>
      <c r="N116" s="37">
        <v>4</v>
      </c>
      <c r="O116" s="39">
        <v>167</v>
      </c>
      <c r="P116" s="39">
        <v>401</v>
      </c>
      <c r="Q116" s="40">
        <v>8057006250283</v>
      </c>
      <c r="R116" s="40">
        <v>2000040158707</v>
      </c>
      <c r="S116" s="37" t="s">
        <v>62</v>
      </c>
      <c r="T116" s="28" t="e">
        <f>#REF!*M116</f>
        <v>#REF!</v>
      </c>
      <c r="U116" s="22">
        <f>O116*M116</f>
        <v>668</v>
      </c>
      <c r="V116" s="29">
        <f>P116*M116</f>
        <v>1604</v>
      </c>
    </row>
    <row r="117" spans="1:22" ht="99.95" customHeight="1">
      <c r="A117" s="37"/>
      <c r="B117" s="37" t="s">
        <v>616</v>
      </c>
      <c r="C117" s="37" t="s">
        <v>14</v>
      </c>
      <c r="D117" s="37" t="s">
        <v>622</v>
      </c>
      <c r="E117" s="37" t="s">
        <v>48</v>
      </c>
      <c r="F117" s="37" t="s">
        <v>230</v>
      </c>
      <c r="G117" s="37" t="s">
        <v>170</v>
      </c>
      <c r="H117" s="37" t="s">
        <v>162</v>
      </c>
      <c r="I117" s="37" t="s">
        <v>280</v>
      </c>
      <c r="J117" s="37" t="s">
        <v>281</v>
      </c>
      <c r="K117" s="37" t="s">
        <v>99</v>
      </c>
      <c r="L117" s="37">
        <v>26</v>
      </c>
      <c r="M117" s="38">
        <v>4</v>
      </c>
      <c r="N117" s="37">
        <v>4</v>
      </c>
      <c r="O117" s="39">
        <v>143</v>
      </c>
      <c r="P117" s="39">
        <v>343</v>
      </c>
      <c r="Q117" s="40">
        <v>8057006254786</v>
      </c>
      <c r="R117" s="40">
        <v>2000040159186</v>
      </c>
      <c r="S117" s="37" t="s">
        <v>171</v>
      </c>
      <c r="T117" s="28" t="e">
        <f>#REF!*M117</f>
        <v>#REF!</v>
      </c>
      <c r="U117" s="22">
        <f>O117*M117</f>
        <v>572</v>
      </c>
      <c r="V117" s="29">
        <f>P117*M117</f>
        <v>1372</v>
      </c>
    </row>
    <row r="118" spans="1:22" ht="99.95" customHeight="1">
      <c r="A118" s="37"/>
      <c r="B118" s="37" t="s">
        <v>616</v>
      </c>
      <c r="C118" s="37" t="s">
        <v>14</v>
      </c>
      <c r="D118" s="37" t="s">
        <v>35</v>
      </c>
      <c r="E118" s="37" t="s">
        <v>286</v>
      </c>
      <c r="F118" s="37" t="s">
        <v>287</v>
      </c>
      <c r="G118" s="37" t="s">
        <v>86</v>
      </c>
      <c r="H118" s="37" t="s">
        <v>283</v>
      </c>
      <c r="I118" s="37" t="s">
        <v>284</v>
      </c>
      <c r="J118" s="37" t="s">
        <v>285</v>
      </c>
      <c r="K118" s="37" t="s">
        <v>65</v>
      </c>
      <c r="L118" s="37">
        <v>40</v>
      </c>
      <c r="M118" s="38">
        <v>3</v>
      </c>
      <c r="N118" s="37">
        <v>4</v>
      </c>
      <c r="O118" s="39">
        <v>90</v>
      </c>
      <c r="P118" s="39">
        <v>216</v>
      </c>
      <c r="Q118" s="40">
        <v>2200001314658</v>
      </c>
      <c r="R118" s="40" t="str">
        <f t="shared" ref="R118:R119" si="8">"*"</f>
        <v>*</v>
      </c>
      <c r="S118" s="37" t="s">
        <v>288</v>
      </c>
      <c r="T118" s="28" t="e">
        <f>#REF!*M118</f>
        <v>#REF!</v>
      </c>
      <c r="U118" s="22">
        <f>O118*M118</f>
        <v>270</v>
      </c>
      <c r="V118" s="29">
        <f>P118*M118</f>
        <v>648</v>
      </c>
    </row>
    <row r="119" spans="1:22" ht="15">
      <c r="A119" s="37"/>
      <c r="B119" s="37" t="s">
        <v>616</v>
      </c>
      <c r="C119" s="37" t="s">
        <v>14</v>
      </c>
      <c r="D119" s="37" t="s">
        <v>35</v>
      </c>
      <c r="E119" s="37" t="s">
        <v>286</v>
      </c>
      <c r="F119" s="37" t="s">
        <v>287</v>
      </c>
      <c r="G119" s="37" t="s">
        <v>86</v>
      </c>
      <c r="H119" s="37" t="s">
        <v>283</v>
      </c>
      <c r="I119" s="37" t="s">
        <v>284</v>
      </c>
      <c r="J119" s="37" t="s">
        <v>285</v>
      </c>
      <c r="K119" s="37" t="s">
        <v>65</v>
      </c>
      <c r="L119" s="37">
        <v>44</v>
      </c>
      <c r="M119" s="38">
        <v>1</v>
      </c>
      <c r="N119" s="37" t="s">
        <v>615</v>
      </c>
      <c r="O119" s="39">
        <v>90</v>
      </c>
      <c r="P119" s="39">
        <v>216</v>
      </c>
      <c r="Q119" s="40">
        <v>2200001530423</v>
      </c>
      <c r="R119" s="40" t="str">
        <f t="shared" si="8"/>
        <v>*</v>
      </c>
      <c r="S119" s="37" t="s">
        <v>288</v>
      </c>
      <c r="T119" s="28" t="e">
        <f>#REF!*M119</f>
        <v>#REF!</v>
      </c>
      <c r="U119" s="22">
        <f>O119*M119</f>
        <v>90</v>
      </c>
      <c r="V119" s="29">
        <f>P119*M119</f>
        <v>216</v>
      </c>
    </row>
    <row r="120" spans="1:22" ht="99.95" customHeight="1">
      <c r="A120" s="37"/>
      <c r="B120" s="37" t="s">
        <v>617</v>
      </c>
      <c r="C120" s="37" t="s">
        <v>14</v>
      </c>
      <c r="D120" s="37" t="s">
        <v>625</v>
      </c>
      <c r="E120" s="37" t="s">
        <v>292</v>
      </c>
      <c r="F120" s="37" t="s">
        <v>55</v>
      </c>
      <c r="G120" s="37" t="s">
        <v>293</v>
      </c>
      <c r="H120" s="37" t="s">
        <v>289</v>
      </c>
      <c r="I120" s="37" t="s">
        <v>290</v>
      </c>
      <c r="J120" s="37" t="s">
        <v>291</v>
      </c>
      <c r="K120" s="37">
        <v>3</v>
      </c>
      <c r="L120" s="37">
        <v>42</v>
      </c>
      <c r="M120" s="38">
        <v>1</v>
      </c>
      <c r="N120" s="37">
        <v>1</v>
      </c>
      <c r="O120" s="39">
        <v>117</v>
      </c>
      <c r="P120" s="39">
        <v>281</v>
      </c>
      <c r="Q120" s="40" t="s">
        <v>294</v>
      </c>
      <c r="R120" s="40">
        <v>2000032603628</v>
      </c>
      <c r="S120" s="37" t="s">
        <v>295</v>
      </c>
      <c r="T120" s="28" t="e">
        <f>#REF!*M120</f>
        <v>#REF!</v>
      </c>
      <c r="U120" s="22">
        <f>O120*M120</f>
        <v>117</v>
      </c>
      <c r="V120" s="29">
        <f>P120*M120</f>
        <v>281</v>
      </c>
    </row>
    <row r="121" spans="1:22" ht="99.95" customHeight="1">
      <c r="A121" s="37"/>
      <c r="B121" s="37" t="s">
        <v>617</v>
      </c>
      <c r="C121" s="37" t="s">
        <v>14</v>
      </c>
      <c r="D121" s="37" t="s">
        <v>625</v>
      </c>
      <c r="E121" s="37" t="s">
        <v>292</v>
      </c>
      <c r="F121" s="37" t="s">
        <v>298</v>
      </c>
      <c r="G121" s="37" t="s">
        <v>299</v>
      </c>
      <c r="H121" s="37" t="s">
        <v>289</v>
      </c>
      <c r="I121" s="37" t="s">
        <v>296</v>
      </c>
      <c r="J121" s="37" t="s">
        <v>297</v>
      </c>
      <c r="K121" s="37">
        <v>3</v>
      </c>
      <c r="L121" s="37">
        <v>34</v>
      </c>
      <c r="M121" s="38">
        <v>1</v>
      </c>
      <c r="N121" s="37">
        <v>1</v>
      </c>
      <c r="O121" s="39">
        <v>80</v>
      </c>
      <c r="P121" s="39">
        <v>192</v>
      </c>
      <c r="Q121" s="40" t="s">
        <v>300</v>
      </c>
      <c r="R121" s="40">
        <v>2000032605158</v>
      </c>
      <c r="S121" s="37" t="s">
        <v>295</v>
      </c>
      <c r="T121" s="28" t="e">
        <f>#REF!*M121</f>
        <v>#REF!</v>
      </c>
      <c r="U121" s="22">
        <f>O121*M121</f>
        <v>80</v>
      </c>
      <c r="V121" s="29">
        <f>P121*M121</f>
        <v>192</v>
      </c>
    </row>
    <row r="122" spans="1:22" ht="99.95" customHeight="1">
      <c r="A122" s="37"/>
      <c r="B122" s="37" t="s">
        <v>617</v>
      </c>
      <c r="C122" s="37" t="s">
        <v>14</v>
      </c>
      <c r="D122" s="37" t="s">
        <v>625</v>
      </c>
      <c r="E122" s="37" t="s">
        <v>292</v>
      </c>
      <c r="F122" s="37" t="s">
        <v>303</v>
      </c>
      <c r="G122" s="37" t="s">
        <v>305</v>
      </c>
      <c r="H122" s="37" t="s">
        <v>289</v>
      </c>
      <c r="I122" s="37" t="s">
        <v>301</v>
      </c>
      <c r="J122" s="37" t="s">
        <v>302</v>
      </c>
      <c r="K122" s="37" t="s">
        <v>304</v>
      </c>
      <c r="L122" s="37">
        <v>34</v>
      </c>
      <c r="M122" s="38">
        <v>14</v>
      </c>
      <c r="N122" s="37">
        <v>14</v>
      </c>
      <c r="O122" s="39">
        <v>117</v>
      </c>
      <c r="P122" s="39">
        <v>281</v>
      </c>
      <c r="Q122" s="40" t="s">
        <v>306</v>
      </c>
      <c r="R122" s="40">
        <v>2000033068693</v>
      </c>
      <c r="S122" s="37" t="s">
        <v>295</v>
      </c>
      <c r="T122" s="28" t="e">
        <f>#REF!*M122</f>
        <v>#REF!</v>
      </c>
      <c r="U122" s="22">
        <f>O122*M122</f>
        <v>1638</v>
      </c>
      <c r="V122" s="29">
        <f>P122*M122</f>
        <v>3934</v>
      </c>
    </row>
    <row r="123" spans="1:22" ht="99.95" customHeight="1">
      <c r="A123" s="37"/>
      <c r="B123" s="37" t="s">
        <v>617</v>
      </c>
      <c r="C123" s="37" t="s">
        <v>14</v>
      </c>
      <c r="D123" s="37" t="s">
        <v>625</v>
      </c>
      <c r="E123" s="37" t="s">
        <v>292</v>
      </c>
      <c r="F123" s="37" t="s">
        <v>298</v>
      </c>
      <c r="G123" s="37" t="s">
        <v>305</v>
      </c>
      <c r="H123" s="37" t="s">
        <v>289</v>
      </c>
      <c r="I123" s="37" t="s">
        <v>307</v>
      </c>
      <c r="J123" s="37" t="s">
        <v>308</v>
      </c>
      <c r="K123" s="37" t="s">
        <v>309</v>
      </c>
      <c r="L123" s="37">
        <v>34</v>
      </c>
      <c r="M123" s="38">
        <v>8</v>
      </c>
      <c r="N123" s="37">
        <v>8</v>
      </c>
      <c r="O123" s="39">
        <v>117</v>
      </c>
      <c r="P123" s="39">
        <v>281</v>
      </c>
      <c r="Q123" s="40" t="s">
        <v>310</v>
      </c>
      <c r="R123" s="40">
        <v>2000033068709</v>
      </c>
      <c r="S123" s="37" t="s">
        <v>295</v>
      </c>
      <c r="T123" s="28" t="e">
        <f>#REF!*M123</f>
        <v>#REF!</v>
      </c>
      <c r="U123" s="22">
        <f>O123*M123</f>
        <v>936</v>
      </c>
      <c r="V123" s="29">
        <f>P123*M123</f>
        <v>2248</v>
      </c>
    </row>
    <row r="124" spans="1:22" ht="99.95" customHeight="1">
      <c r="A124" s="37"/>
      <c r="B124" s="37" t="s">
        <v>617</v>
      </c>
      <c r="C124" s="37" t="s">
        <v>14</v>
      </c>
      <c r="D124" s="37" t="s">
        <v>625</v>
      </c>
      <c r="E124" s="37" t="s">
        <v>292</v>
      </c>
      <c r="F124" s="37" t="s">
        <v>313</v>
      </c>
      <c r="G124" s="37" t="s">
        <v>305</v>
      </c>
      <c r="H124" s="37" t="s">
        <v>289</v>
      </c>
      <c r="I124" s="37" t="s">
        <v>311</v>
      </c>
      <c r="J124" s="37" t="s">
        <v>312</v>
      </c>
      <c r="K124" s="37" t="s">
        <v>314</v>
      </c>
      <c r="L124" s="37">
        <v>34</v>
      </c>
      <c r="M124" s="38">
        <v>11</v>
      </c>
      <c r="N124" s="37">
        <v>11</v>
      </c>
      <c r="O124" s="39">
        <v>148</v>
      </c>
      <c r="P124" s="39">
        <v>355</v>
      </c>
      <c r="Q124" s="40" t="s">
        <v>315</v>
      </c>
      <c r="R124" s="40">
        <v>2000033068754</v>
      </c>
      <c r="S124" s="37" t="s">
        <v>295</v>
      </c>
      <c r="T124" s="28" t="e">
        <f>#REF!*M124</f>
        <v>#REF!</v>
      </c>
      <c r="U124" s="22">
        <f>O124*M124</f>
        <v>1628</v>
      </c>
      <c r="V124" s="29">
        <f>P124*M124</f>
        <v>3905</v>
      </c>
    </row>
    <row r="125" spans="1:22" ht="99.95" customHeight="1">
      <c r="A125" s="37"/>
      <c r="B125" s="37" t="s">
        <v>617</v>
      </c>
      <c r="C125" s="37" t="s">
        <v>14</v>
      </c>
      <c r="D125" s="37" t="s">
        <v>625</v>
      </c>
      <c r="E125" s="37" t="s">
        <v>292</v>
      </c>
      <c r="F125" s="37" t="s">
        <v>318</v>
      </c>
      <c r="G125" s="37" t="s">
        <v>305</v>
      </c>
      <c r="H125" s="37" t="s">
        <v>289</v>
      </c>
      <c r="I125" s="37" t="s">
        <v>316</v>
      </c>
      <c r="J125" s="37" t="s">
        <v>317</v>
      </c>
      <c r="K125" s="37" t="s">
        <v>319</v>
      </c>
      <c r="L125" s="37">
        <v>34</v>
      </c>
      <c r="M125" s="38">
        <v>2</v>
      </c>
      <c r="N125" s="37">
        <v>2</v>
      </c>
      <c r="O125" s="39">
        <v>195</v>
      </c>
      <c r="P125" s="39">
        <v>468</v>
      </c>
      <c r="Q125" s="40" t="s">
        <v>320</v>
      </c>
      <c r="R125" s="40">
        <v>2000033068778</v>
      </c>
      <c r="S125" s="37" t="s">
        <v>295</v>
      </c>
      <c r="T125" s="28" t="e">
        <f>#REF!*M125</f>
        <v>#REF!</v>
      </c>
      <c r="U125" s="22">
        <f>O125*M125</f>
        <v>390</v>
      </c>
      <c r="V125" s="29">
        <f>P125*M125</f>
        <v>936</v>
      </c>
    </row>
    <row r="126" spans="1:22" ht="99.95" customHeight="1">
      <c r="A126" s="37"/>
      <c r="B126" s="37" t="s">
        <v>617</v>
      </c>
      <c r="C126" s="37" t="s">
        <v>14</v>
      </c>
      <c r="D126" s="37" t="s">
        <v>625</v>
      </c>
      <c r="E126" s="37" t="s">
        <v>292</v>
      </c>
      <c r="F126" s="37" t="s">
        <v>298</v>
      </c>
      <c r="G126" s="37" t="s">
        <v>305</v>
      </c>
      <c r="H126" s="37" t="s">
        <v>289</v>
      </c>
      <c r="I126" s="37" t="s">
        <v>321</v>
      </c>
      <c r="J126" s="37" t="s">
        <v>322</v>
      </c>
      <c r="K126" s="37" t="s">
        <v>323</v>
      </c>
      <c r="L126" s="37">
        <v>34</v>
      </c>
      <c r="M126" s="38">
        <v>1</v>
      </c>
      <c r="N126" s="37">
        <v>1</v>
      </c>
      <c r="O126" s="39">
        <v>108</v>
      </c>
      <c r="P126" s="39">
        <v>259</v>
      </c>
      <c r="Q126" s="40" t="s">
        <v>324</v>
      </c>
      <c r="R126" s="40">
        <v>2000033069232</v>
      </c>
      <c r="S126" s="37" t="s">
        <v>295</v>
      </c>
      <c r="T126" s="28" t="e">
        <f>#REF!*M126</f>
        <v>#REF!</v>
      </c>
      <c r="U126" s="22">
        <f>O126*M126</f>
        <v>108</v>
      </c>
      <c r="V126" s="29">
        <f>P126*M126</f>
        <v>259</v>
      </c>
    </row>
    <row r="127" spans="1:22" ht="99.95" customHeight="1">
      <c r="A127" s="37"/>
      <c r="B127" s="37" t="s">
        <v>617</v>
      </c>
      <c r="C127" s="37" t="s">
        <v>14</v>
      </c>
      <c r="D127" s="37" t="s">
        <v>625</v>
      </c>
      <c r="E127" s="37" t="s">
        <v>292</v>
      </c>
      <c r="F127" s="37" t="s">
        <v>298</v>
      </c>
      <c r="G127" s="37" t="s">
        <v>305</v>
      </c>
      <c r="H127" s="37" t="s">
        <v>289</v>
      </c>
      <c r="I127" s="37" t="s">
        <v>325</v>
      </c>
      <c r="J127" s="37" t="s">
        <v>326</v>
      </c>
      <c r="K127" s="37" t="s">
        <v>319</v>
      </c>
      <c r="L127" s="37">
        <v>34</v>
      </c>
      <c r="M127" s="38">
        <v>5</v>
      </c>
      <c r="N127" s="37">
        <v>5</v>
      </c>
      <c r="O127" s="39">
        <v>100</v>
      </c>
      <c r="P127" s="39">
        <v>240</v>
      </c>
      <c r="Q127" s="40" t="s">
        <v>327</v>
      </c>
      <c r="R127" s="40">
        <v>2000033069270</v>
      </c>
      <c r="S127" s="37" t="s">
        <v>295</v>
      </c>
      <c r="T127" s="28" t="e">
        <f>#REF!*M127</f>
        <v>#REF!</v>
      </c>
      <c r="U127" s="22">
        <f>O127*M127</f>
        <v>500</v>
      </c>
      <c r="V127" s="29">
        <f>P127*M127</f>
        <v>1200</v>
      </c>
    </row>
    <row r="128" spans="1:22" ht="99.95" customHeight="1">
      <c r="A128" s="37"/>
      <c r="B128" s="37" t="s">
        <v>617</v>
      </c>
      <c r="C128" s="37" t="s">
        <v>14</v>
      </c>
      <c r="D128" s="37" t="s">
        <v>625</v>
      </c>
      <c r="E128" s="37" t="s">
        <v>292</v>
      </c>
      <c r="F128" s="37" t="s">
        <v>303</v>
      </c>
      <c r="G128" s="37" t="s">
        <v>331</v>
      </c>
      <c r="H128" s="37" t="s">
        <v>289</v>
      </c>
      <c r="I128" s="37" t="s">
        <v>328</v>
      </c>
      <c r="J128" s="37" t="s">
        <v>329</v>
      </c>
      <c r="K128" s="37" t="s">
        <v>330</v>
      </c>
      <c r="L128" s="37">
        <v>34</v>
      </c>
      <c r="M128" s="38">
        <v>11</v>
      </c>
      <c r="N128" s="37">
        <v>11</v>
      </c>
      <c r="O128" s="39">
        <v>77</v>
      </c>
      <c r="P128" s="39">
        <v>185</v>
      </c>
      <c r="Q128" s="40" t="s">
        <v>332</v>
      </c>
      <c r="R128" s="40">
        <v>2000033069577</v>
      </c>
      <c r="S128" s="37" t="s">
        <v>295</v>
      </c>
      <c r="T128" s="28" t="e">
        <f>#REF!*M128</f>
        <v>#REF!</v>
      </c>
      <c r="U128" s="22">
        <f>O128*M128</f>
        <v>847</v>
      </c>
      <c r="V128" s="29">
        <f>P128*M128</f>
        <v>2035</v>
      </c>
    </row>
    <row r="129" spans="1:22" ht="99.95" customHeight="1">
      <c r="A129" s="37"/>
      <c r="B129" s="37" t="s">
        <v>617</v>
      </c>
      <c r="C129" s="37" t="s">
        <v>14</v>
      </c>
      <c r="D129" s="37" t="s">
        <v>625</v>
      </c>
      <c r="E129" s="37" t="s">
        <v>292</v>
      </c>
      <c r="F129" s="37" t="s">
        <v>303</v>
      </c>
      <c r="G129" s="37" t="s">
        <v>305</v>
      </c>
      <c r="H129" s="37" t="s">
        <v>289</v>
      </c>
      <c r="I129" s="37" t="s">
        <v>333</v>
      </c>
      <c r="J129" s="37" t="s">
        <v>334</v>
      </c>
      <c r="K129" s="37" t="s">
        <v>304</v>
      </c>
      <c r="L129" s="37">
        <v>34</v>
      </c>
      <c r="M129" s="38">
        <v>22</v>
      </c>
      <c r="N129" s="37">
        <v>22</v>
      </c>
      <c r="O129" s="39">
        <v>105</v>
      </c>
      <c r="P129" s="39">
        <v>252</v>
      </c>
      <c r="Q129" s="40" t="s">
        <v>335</v>
      </c>
      <c r="R129" s="40">
        <v>2000033069874</v>
      </c>
      <c r="S129" s="37" t="s">
        <v>295</v>
      </c>
      <c r="T129" s="28" t="e">
        <f>#REF!*M129</f>
        <v>#REF!</v>
      </c>
      <c r="U129" s="22">
        <f>O129*M129</f>
        <v>2310</v>
      </c>
      <c r="V129" s="29">
        <f>P129*M129</f>
        <v>5544</v>
      </c>
    </row>
    <row r="130" spans="1:22" ht="99.95" customHeight="1">
      <c r="A130" s="37"/>
      <c r="B130" s="37" t="s">
        <v>617</v>
      </c>
      <c r="C130" s="37" t="s">
        <v>14</v>
      </c>
      <c r="D130" s="37" t="s">
        <v>625</v>
      </c>
      <c r="E130" s="37" t="s">
        <v>292</v>
      </c>
      <c r="F130" s="37" t="s">
        <v>318</v>
      </c>
      <c r="G130" s="37" t="s">
        <v>305</v>
      </c>
      <c r="H130" s="37" t="s">
        <v>289</v>
      </c>
      <c r="I130" s="37" t="s">
        <v>336</v>
      </c>
      <c r="J130" s="37" t="s">
        <v>337</v>
      </c>
      <c r="K130" s="37" t="s">
        <v>338</v>
      </c>
      <c r="L130" s="37">
        <v>34</v>
      </c>
      <c r="M130" s="38">
        <v>1</v>
      </c>
      <c r="N130" s="37">
        <v>1</v>
      </c>
      <c r="O130" s="39">
        <v>117</v>
      </c>
      <c r="P130" s="39">
        <v>281</v>
      </c>
      <c r="Q130" s="40" t="s">
        <v>339</v>
      </c>
      <c r="R130" s="40">
        <v>2000033069881</v>
      </c>
      <c r="S130" s="37" t="s">
        <v>295</v>
      </c>
      <c r="T130" s="28" t="e">
        <f>#REF!*M130</f>
        <v>#REF!</v>
      </c>
      <c r="U130" s="22">
        <f>O130*M130</f>
        <v>117</v>
      </c>
      <c r="V130" s="29">
        <f>P130*M130</f>
        <v>281</v>
      </c>
    </row>
    <row r="131" spans="1:22" ht="99.95" customHeight="1">
      <c r="A131" s="37"/>
      <c r="B131" s="37" t="s">
        <v>617</v>
      </c>
      <c r="C131" s="37" t="s">
        <v>14</v>
      </c>
      <c r="D131" s="37" t="s">
        <v>625</v>
      </c>
      <c r="E131" s="37" t="s">
        <v>292</v>
      </c>
      <c r="F131" s="37" t="s">
        <v>55</v>
      </c>
      <c r="G131" s="37" t="s">
        <v>305</v>
      </c>
      <c r="H131" s="37" t="s">
        <v>289</v>
      </c>
      <c r="I131" s="37" t="s">
        <v>340</v>
      </c>
      <c r="J131" s="37" t="s">
        <v>341</v>
      </c>
      <c r="K131" s="37" t="s">
        <v>342</v>
      </c>
      <c r="L131" s="37">
        <v>34</v>
      </c>
      <c r="M131" s="38">
        <v>3</v>
      </c>
      <c r="N131" s="37">
        <v>3</v>
      </c>
      <c r="O131" s="39">
        <v>108</v>
      </c>
      <c r="P131" s="39">
        <v>259</v>
      </c>
      <c r="Q131" s="40" t="s">
        <v>343</v>
      </c>
      <c r="R131" s="40">
        <v>2000033070139</v>
      </c>
      <c r="S131" s="37" t="s">
        <v>295</v>
      </c>
      <c r="T131" s="28" t="e">
        <f>#REF!*M131</f>
        <v>#REF!</v>
      </c>
      <c r="U131" s="22">
        <f>O131*M131</f>
        <v>324</v>
      </c>
      <c r="V131" s="29">
        <f>P131*M131</f>
        <v>777</v>
      </c>
    </row>
    <row r="132" spans="1:22" ht="99.95" customHeight="1">
      <c r="A132" s="37"/>
      <c r="B132" s="37" t="s">
        <v>617</v>
      </c>
      <c r="C132" s="37" t="s">
        <v>14</v>
      </c>
      <c r="D132" s="37" t="s">
        <v>625</v>
      </c>
      <c r="E132" s="37" t="s">
        <v>292</v>
      </c>
      <c r="F132" s="37" t="s">
        <v>298</v>
      </c>
      <c r="G132" s="37" t="s">
        <v>305</v>
      </c>
      <c r="H132" s="37" t="s">
        <v>289</v>
      </c>
      <c r="I132" s="37" t="s">
        <v>344</v>
      </c>
      <c r="J132" s="37" t="s">
        <v>345</v>
      </c>
      <c r="K132" s="37" t="s">
        <v>346</v>
      </c>
      <c r="L132" s="37">
        <v>34</v>
      </c>
      <c r="M132" s="38">
        <v>1</v>
      </c>
      <c r="N132" s="37">
        <v>1</v>
      </c>
      <c r="O132" s="39">
        <v>92</v>
      </c>
      <c r="P132" s="39">
        <v>221</v>
      </c>
      <c r="Q132" s="40" t="s">
        <v>347</v>
      </c>
      <c r="R132" s="40">
        <v>2000033070283</v>
      </c>
      <c r="S132" s="37" t="s">
        <v>295</v>
      </c>
      <c r="T132" s="28" t="e">
        <f>#REF!*M132</f>
        <v>#REF!</v>
      </c>
      <c r="U132" s="22">
        <f>O132*M132</f>
        <v>92</v>
      </c>
      <c r="V132" s="29">
        <f>P132*M132</f>
        <v>221</v>
      </c>
    </row>
    <row r="133" spans="1:22" ht="99.95" customHeight="1">
      <c r="A133" s="37"/>
      <c r="B133" s="37" t="s">
        <v>617</v>
      </c>
      <c r="C133" s="37" t="s">
        <v>14</v>
      </c>
      <c r="D133" s="37" t="s">
        <v>625</v>
      </c>
      <c r="E133" s="37" t="s">
        <v>292</v>
      </c>
      <c r="F133" s="37" t="s">
        <v>298</v>
      </c>
      <c r="G133" s="37" t="s">
        <v>305</v>
      </c>
      <c r="H133" s="37" t="s">
        <v>289</v>
      </c>
      <c r="I133" s="37" t="s">
        <v>344</v>
      </c>
      <c r="J133" s="37" t="s">
        <v>345</v>
      </c>
      <c r="K133" s="37" t="s">
        <v>348</v>
      </c>
      <c r="L133" s="37">
        <v>31</v>
      </c>
      <c r="M133" s="38">
        <v>1</v>
      </c>
      <c r="N133" s="37">
        <v>1</v>
      </c>
      <c r="O133" s="39">
        <v>92</v>
      </c>
      <c r="P133" s="39">
        <v>221</v>
      </c>
      <c r="Q133" s="40" t="s">
        <v>349</v>
      </c>
      <c r="R133" s="40">
        <v>2000033070344</v>
      </c>
      <c r="S133" s="37" t="s">
        <v>295</v>
      </c>
      <c r="T133" s="28" t="e">
        <f>#REF!*M133</f>
        <v>#REF!</v>
      </c>
      <c r="U133" s="22">
        <f>O133*M133</f>
        <v>92</v>
      </c>
      <c r="V133" s="29">
        <f>P133*M133</f>
        <v>221</v>
      </c>
    </row>
    <row r="134" spans="1:22" ht="99.95" customHeight="1">
      <c r="A134" s="37"/>
      <c r="B134" s="37" t="s">
        <v>617</v>
      </c>
      <c r="C134" s="37" t="s">
        <v>14</v>
      </c>
      <c r="D134" s="37" t="s">
        <v>625</v>
      </c>
      <c r="E134" s="37" t="s">
        <v>292</v>
      </c>
      <c r="F134" s="37" t="s">
        <v>298</v>
      </c>
      <c r="G134" s="37" t="s">
        <v>353</v>
      </c>
      <c r="H134" s="37" t="s">
        <v>289</v>
      </c>
      <c r="I134" s="37" t="s">
        <v>350</v>
      </c>
      <c r="J134" s="37" t="s">
        <v>351</v>
      </c>
      <c r="K134" s="37" t="s">
        <v>352</v>
      </c>
      <c r="L134" s="37">
        <v>34</v>
      </c>
      <c r="M134" s="38">
        <v>1</v>
      </c>
      <c r="N134" s="37">
        <v>1</v>
      </c>
      <c r="O134" s="39">
        <v>82</v>
      </c>
      <c r="P134" s="39">
        <v>197</v>
      </c>
      <c r="Q134" s="40" t="s">
        <v>354</v>
      </c>
      <c r="R134" s="40">
        <v>2000033071204</v>
      </c>
      <c r="S134" s="37" t="s">
        <v>295</v>
      </c>
      <c r="T134" s="28" t="e">
        <f>#REF!*M134</f>
        <v>#REF!</v>
      </c>
      <c r="U134" s="22">
        <f>O134*M134</f>
        <v>82</v>
      </c>
      <c r="V134" s="29">
        <f>P134*M134</f>
        <v>197</v>
      </c>
    </row>
    <row r="135" spans="1:22" ht="99.95" customHeight="1">
      <c r="A135" s="37"/>
      <c r="B135" s="37" t="s">
        <v>617</v>
      </c>
      <c r="C135" s="37" t="s">
        <v>14</v>
      </c>
      <c r="D135" s="37" t="s">
        <v>625</v>
      </c>
      <c r="E135" s="37" t="s">
        <v>292</v>
      </c>
      <c r="F135" s="37" t="s">
        <v>298</v>
      </c>
      <c r="G135" s="37" t="s">
        <v>305</v>
      </c>
      <c r="H135" s="37" t="s">
        <v>289</v>
      </c>
      <c r="I135" s="37" t="s">
        <v>355</v>
      </c>
      <c r="J135" s="37" t="s">
        <v>356</v>
      </c>
      <c r="K135" s="37" t="s">
        <v>348</v>
      </c>
      <c r="L135" s="37">
        <v>28</v>
      </c>
      <c r="M135" s="38">
        <v>1</v>
      </c>
      <c r="N135" s="37">
        <v>1</v>
      </c>
      <c r="O135" s="39">
        <v>86</v>
      </c>
      <c r="P135" s="39">
        <v>206</v>
      </c>
      <c r="Q135" s="40" t="s">
        <v>357</v>
      </c>
      <c r="R135" s="40">
        <v>2000033072218</v>
      </c>
      <c r="S135" s="37" t="s">
        <v>295</v>
      </c>
      <c r="T135" s="28" t="e">
        <f>#REF!*M135</f>
        <v>#REF!</v>
      </c>
      <c r="U135" s="22">
        <f>O135*M135</f>
        <v>86</v>
      </c>
      <c r="V135" s="29">
        <f>P135*M135</f>
        <v>206</v>
      </c>
    </row>
    <row r="136" spans="1:22" ht="99.95" customHeight="1">
      <c r="A136" s="37"/>
      <c r="B136" s="37" t="s">
        <v>617</v>
      </c>
      <c r="C136" s="37" t="s">
        <v>14</v>
      </c>
      <c r="D136" s="37" t="s">
        <v>625</v>
      </c>
      <c r="E136" s="37" t="s">
        <v>292</v>
      </c>
      <c r="F136" s="37" t="s">
        <v>318</v>
      </c>
      <c r="G136" s="37" t="s">
        <v>305</v>
      </c>
      <c r="H136" s="37" t="s">
        <v>289</v>
      </c>
      <c r="I136" s="37" t="s">
        <v>358</v>
      </c>
      <c r="J136" s="37" t="s">
        <v>359</v>
      </c>
      <c r="K136" s="37" t="s">
        <v>304</v>
      </c>
      <c r="L136" s="37">
        <v>34</v>
      </c>
      <c r="M136" s="38">
        <v>6</v>
      </c>
      <c r="N136" s="37">
        <v>6</v>
      </c>
      <c r="O136" s="39">
        <v>117</v>
      </c>
      <c r="P136" s="39">
        <v>281</v>
      </c>
      <c r="Q136" s="40" t="s">
        <v>360</v>
      </c>
      <c r="R136" s="40">
        <v>2000033072300</v>
      </c>
      <c r="S136" s="37" t="s">
        <v>295</v>
      </c>
      <c r="T136" s="28" t="e">
        <f>#REF!*M136</f>
        <v>#REF!</v>
      </c>
      <c r="U136" s="22">
        <f>O136*M136</f>
        <v>702</v>
      </c>
      <c r="V136" s="29">
        <f>P136*M136</f>
        <v>1686</v>
      </c>
    </row>
    <row r="137" spans="1:22" ht="99.95" customHeight="1">
      <c r="A137" s="37"/>
      <c r="B137" s="37" t="s">
        <v>617</v>
      </c>
      <c r="C137" s="37" t="s">
        <v>14</v>
      </c>
      <c r="D137" s="37" t="s">
        <v>625</v>
      </c>
      <c r="E137" s="37" t="s">
        <v>292</v>
      </c>
      <c r="F137" s="37" t="s">
        <v>55</v>
      </c>
      <c r="G137" s="37" t="s">
        <v>331</v>
      </c>
      <c r="H137" s="37" t="s">
        <v>289</v>
      </c>
      <c r="I137" s="37" t="s">
        <v>361</v>
      </c>
      <c r="J137" s="37" t="s">
        <v>362</v>
      </c>
      <c r="K137" s="37" t="s">
        <v>346</v>
      </c>
      <c r="L137" s="37">
        <v>44</v>
      </c>
      <c r="M137" s="38">
        <v>2</v>
      </c>
      <c r="N137" s="37">
        <v>2</v>
      </c>
      <c r="O137" s="39">
        <v>86</v>
      </c>
      <c r="P137" s="39">
        <v>206</v>
      </c>
      <c r="Q137" s="40" t="s">
        <v>363</v>
      </c>
      <c r="R137" s="40">
        <v>2000033073178</v>
      </c>
      <c r="S137" s="37" t="s">
        <v>295</v>
      </c>
      <c r="T137" s="28" t="e">
        <f>#REF!*M137</f>
        <v>#REF!</v>
      </c>
      <c r="U137" s="22">
        <f>O137*M137</f>
        <v>172</v>
      </c>
      <c r="V137" s="29">
        <f>P137*M137</f>
        <v>412</v>
      </c>
    </row>
    <row r="138" spans="1:22" ht="99.95" customHeight="1">
      <c r="A138" s="37"/>
      <c r="B138" s="37" t="s">
        <v>617</v>
      </c>
      <c r="C138" s="37" t="s">
        <v>14</v>
      </c>
      <c r="D138" s="37" t="s">
        <v>625</v>
      </c>
      <c r="E138" s="37" t="s">
        <v>292</v>
      </c>
      <c r="F138" s="37" t="s">
        <v>55</v>
      </c>
      <c r="G138" s="37" t="s">
        <v>331</v>
      </c>
      <c r="H138" s="37" t="s">
        <v>289</v>
      </c>
      <c r="I138" s="37" t="s">
        <v>361</v>
      </c>
      <c r="J138" s="37" t="s">
        <v>362</v>
      </c>
      <c r="K138" s="37" t="s">
        <v>364</v>
      </c>
      <c r="L138" s="37">
        <v>44</v>
      </c>
      <c r="M138" s="38">
        <v>1</v>
      </c>
      <c r="N138" s="37">
        <v>1</v>
      </c>
      <c r="O138" s="39">
        <v>86</v>
      </c>
      <c r="P138" s="39">
        <v>206</v>
      </c>
      <c r="Q138" s="40" t="s">
        <v>365</v>
      </c>
      <c r="R138" s="40">
        <v>2000033073246</v>
      </c>
      <c r="S138" s="37" t="s">
        <v>295</v>
      </c>
      <c r="T138" s="28" t="e">
        <f>#REF!*M138</f>
        <v>#REF!</v>
      </c>
      <c r="U138" s="22">
        <f>O138*M138</f>
        <v>86</v>
      </c>
      <c r="V138" s="29">
        <f>P138*M138</f>
        <v>206</v>
      </c>
    </row>
    <row r="139" spans="1:22" ht="99.95" customHeight="1">
      <c r="A139" s="37"/>
      <c r="B139" s="37" t="s">
        <v>617</v>
      </c>
      <c r="C139" s="37" t="s">
        <v>14</v>
      </c>
      <c r="D139" s="37" t="s">
        <v>625</v>
      </c>
      <c r="E139" s="37" t="s">
        <v>292</v>
      </c>
      <c r="F139" s="37" t="s">
        <v>303</v>
      </c>
      <c r="G139" s="37" t="s">
        <v>368</v>
      </c>
      <c r="H139" s="37" t="s">
        <v>289</v>
      </c>
      <c r="I139" s="37" t="s">
        <v>366</v>
      </c>
      <c r="J139" s="37" t="s">
        <v>367</v>
      </c>
      <c r="K139" s="37" t="s">
        <v>304</v>
      </c>
      <c r="L139" s="37">
        <v>48</v>
      </c>
      <c r="M139" s="38">
        <v>26</v>
      </c>
      <c r="N139" s="37">
        <v>26</v>
      </c>
      <c r="O139" s="39">
        <v>117</v>
      </c>
      <c r="P139" s="39">
        <v>281</v>
      </c>
      <c r="Q139" s="40" t="s">
        <v>369</v>
      </c>
      <c r="R139" s="40">
        <v>2000033073611</v>
      </c>
      <c r="S139" s="37" t="s">
        <v>295</v>
      </c>
      <c r="T139" s="28" t="e">
        <f>#REF!*M139</f>
        <v>#REF!</v>
      </c>
      <c r="U139" s="22">
        <f>O139*M139</f>
        <v>3042</v>
      </c>
      <c r="V139" s="29">
        <f>P139*M139</f>
        <v>7306</v>
      </c>
    </row>
    <row r="140" spans="1:22" ht="99.95" customHeight="1">
      <c r="A140" s="37"/>
      <c r="B140" s="37" t="s">
        <v>617</v>
      </c>
      <c r="C140" s="37" t="s">
        <v>14</v>
      </c>
      <c r="D140" s="37" t="s">
        <v>625</v>
      </c>
      <c r="E140" s="37" t="s">
        <v>292</v>
      </c>
      <c r="F140" s="37" t="s">
        <v>55</v>
      </c>
      <c r="G140" s="37" t="s">
        <v>305</v>
      </c>
      <c r="H140" s="37" t="s">
        <v>289</v>
      </c>
      <c r="I140" s="37" t="s">
        <v>370</v>
      </c>
      <c r="J140" s="37" t="s">
        <v>371</v>
      </c>
      <c r="K140" s="37" t="s">
        <v>342</v>
      </c>
      <c r="L140" s="37">
        <v>48</v>
      </c>
      <c r="M140" s="38">
        <v>3</v>
      </c>
      <c r="N140" s="37">
        <v>3</v>
      </c>
      <c r="O140" s="39">
        <v>124</v>
      </c>
      <c r="P140" s="39">
        <v>298</v>
      </c>
      <c r="Q140" s="40" t="s">
        <v>372</v>
      </c>
      <c r="R140" s="40">
        <v>2000033073635</v>
      </c>
      <c r="S140" s="37" t="s">
        <v>295</v>
      </c>
      <c r="T140" s="28" t="e">
        <f>#REF!*M140</f>
        <v>#REF!</v>
      </c>
      <c r="U140" s="22">
        <f>O140*M140</f>
        <v>372</v>
      </c>
      <c r="V140" s="29">
        <f>P140*M140</f>
        <v>894</v>
      </c>
    </row>
    <row r="141" spans="1:22" ht="99.95" customHeight="1">
      <c r="A141" s="37"/>
      <c r="B141" s="37" t="s">
        <v>617</v>
      </c>
      <c r="C141" s="37" t="s">
        <v>14</v>
      </c>
      <c r="D141" s="37" t="s">
        <v>625</v>
      </c>
      <c r="E141" s="37" t="s">
        <v>292</v>
      </c>
      <c r="F141" s="37" t="s">
        <v>303</v>
      </c>
      <c r="G141" s="37" t="s">
        <v>331</v>
      </c>
      <c r="H141" s="37" t="s">
        <v>289</v>
      </c>
      <c r="I141" s="37" t="s">
        <v>373</v>
      </c>
      <c r="J141" s="37" t="s">
        <v>374</v>
      </c>
      <c r="K141" s="37" t="s">
        <v>375</v>
      </c>
      <c r="L141" s="37">
        <v>34</v>
      </c>
      <c r="M141" s="38">
        <v>3</v>
      </c>
      <c r="N141" s="37">
        <v>3</v>
      </c>
      <c r="O141" s="39">
        <v>105</v>
      </c>
      <c r="P141" s="39">
        <v>252</v>
      </c>
      <c r="Q141" s="40" t="s">
        <v>376</v>
      </c>
      <c r="R141" s="40">
        <v>2000033074021</v>
      </c>
      <c r="S141" s="37" t="s">
        <v>295</v>
      </c>
      <c r="T141" s="28" t="e">
        <f>#REF!*M141</f>
        <v>#REF!</v>
      </c>
      <c r="U141" s="22">
        <f>O141*M141</f>
        <v>315</v>
      </c>
      <c r="V141" s="29">
        <f>P141*M141</f>
        <v>756</v>
      </c>
    </row>
    <row r="142" spans="1:22" ht="99.95" customHeight="1">
      <c r="A142" s="37"/>
      <c r="B142" s="37" t="s">
        <v>617</v>
      </c>
      <c r="C142" s="37" t="s">
        <v>14</v>
      </c>
      <c r="D142" s="37" t="s">
        <v>625</v>
      </c>
      <c r="E142" s="37" t="s">
        <v>292</v>
      </c>
      <c r="F142" s="37" t="s">
        <v>379</v>
      </c>
      <c r="G142" s="37" t="s">
        <v>368</v>
      </c>
      <c r="H142" s="37" t="s">
        <v>289</v>
      </c>
      <c r="I142" s="37" t="s">
        <v>377</v>
      </c>
      <c r="J142" s="37" t="s">
        <v>378</v>
      </c>
      <c r="K142" s="37" t="s">
        <v>304</v>
      </c>
      <c r="L142" s="37">
        <v>48</v>
      </c>
      <c r="M142" s="38">
        <v>12</v>
      </c>
      <c r="N142" s="37">
        <v>12</v>
      </c>
      <c r="O142" s="39">
        <v>164</v>
      </c>
      <c r="P142" s="39">
        <v>394</v>
      </c>
      <c r="Q142" s="40" t="s">
        <v>380</v>
      </c>
      <c r="R142" s="40">
        <v>2000033074076</v>
      </c>
      <c r="S142" s="37" t="s">
        <v>381</v>
      </c>
      <c r="T142" s="28" t="e">
        <f>#REF!*M142</f>
        <v>#REF!</v>
      </c>
      <c r="U142" s="22">
        <f>O142*M142</f>
        <v>1968</v>
      </c>
      <c r="V142" s="29">
        <f>P142*M142</f>
        <v>4728</v>
      </c>
    </row>
    <row r="143" spans="1:22" ht="99.95" customHeight="1">
      <c r="A143" s="37"/>
      <c r="B143" s="37" t="s">
        <v>617</v>
      </c>
      <c r="C143" s="37" t="s">
        <v>14</v>
      </c>
      <c r="D143" s="37" t="s">
        <v>625</v>
      </c>
      <c r="E143" s="37" t="s">
        <v>292</v>
      </c>
      <c r="F143" s="37" t="s">
        <v>55</v>
      </c>
      <c r="G143" s="37" t="s">
        <v>368</v>
      </c>
      <c r="H143" s="37" t="s">
        <v>289</v>
      </c>
      <c r="I143" s="37" t="s">
        <v>382</v>
      </c>
      <c r="J143" s="37" t="s">
        <v>383</v>
      </c>
      <c r="K143" s="37" t="s">
        <v>314</v>
      </c>
      <c r="L143" s="37">
        <v>48</v>
      </c>
      <c r="M143" s="38">
        <v>1</v>
      </c>
      <c r="N143" s="37">
        <v>1</v>
      </c>
      <c r="O143" s="39">
        <v>155</v>
      </c>
      <c r="P143" s="39">
        <v>372</v>
      </c>
      <c r="Q143" s="40" t="s">
        <v>384</v>
      </c>
      <c r="R143" s="40">
        <v>2000033074144</v>
      </c>
      <c r="S143" s="37" t="s">
        <v>295</v>
      </c>
      <c r="T143" s="28" t="e">
        <f>#REF!*M143</f>
        <v>#REF!</v>
      </c>
      <c r="U143" s="22">
        <f>O143*M143</f>
        <v>155</v>
      </c>
      <c r="V143" s="29">
        <f>P143*M143</f>
        <v>372</v>
      </c>
    </row>
    <row r="144" spans="1:22" ht="99.95" customHeight="1">
      <c r="A144" s="37"/>
      <c r="B144" s="37" t="s">
        <v>617</v>
      </c>
      <c r="C144" s="37" t="s">
        <v>14</v>
      </c>
      <c r="D144" s="37" t="s">
        <v>625</v>
      </c>
      <c r="E144" s="37" t="s">
        <v>292</v>
      </c>
      <c r="F144" s="37" t="s">
        <v>303</v>
      </c>
      <c r="G144" s="37" t="s">
        <v>368</v>
      </c>
      <c r="H144" s="37" t="s">
        <v>289</v>
      </c>
      <c r="I144" s="37" t="s">
        <v>385</v>
      </c>
      <c r="J144" s="37" t="s">
        <v>386</v>
      </c>
      <c r="K144" s="37" t="s">
        <v>375</v>
      </c>
      <c r="L144" s="37">
        <v>48</v>
      </c>
      <c r="M144" s="38">
        <v>19</v>
      </c>
      <c r="N144" s="37">
        <v>19</v>
      </c>
      <c r="O144" s="39">
        <v>124</v>
      </c>
      <c r="P144" s="39">
        <v>298</v>
      </c>
      <c r="Q144" s="40" t="s">
        <v>387</v>
      </c>
      <c r="R144" s="40">
        <v>2000033074267</v>
      </c>
      <c r="S144" s="37" t="s">
        <v>295</v>
      </c>
      <c r="T144" s="28" t="e">
        <f>#REF!*M144</f>
        <v>#REF!</v>
      </c>
      <c r="U144" s="22">
        <f>O144*M144</f>
        <v>2356</v>
      </c>
      <c r="V144" s="29">
        <f>P144*M144</f>
        <v>5662</v>
      </c>
    </row>
    <row r="145" spans="1:22" ht="99.95" customHeight="1">
      <c r="A145" s="37"/>
      <c r="B145" s="37" t="s">
        <v>617</v>
      </c>
      <c r="C145" s="37" t="s">
        <v>14</v>
      </c>
      <c r="D145" s="37" t="s">
        <v>625</v>
      </c>
      <c r="E145" s="37" t="s">
        <v>292</v>
      </c>
      <c r="F145" s="37" t="s">
        <v>303</v>
      </c>
      <c r="G145" s="37" t="s">
        <v>305</v>
      </c>
      <c r="H145" s="37" t="s">
        <v>289</v>
      </c>
      <c r="I145" s="37" t="s">
        <v>388</v>
      </c>
      <c r="J145" s="37" t="s">
        <v>389</v>
      </c>
      <c r="K145" s="37" t="s">
        <v>319</v>
      </c>
      <c r="L145" s="37">
        <v>48</v>
      </c>
      <c r="M145" s="38">
        <v>3</v>
      </c>
      <c r="N145" s="37">
        <v>3</v>
      </c>
      <c r="O145" s="39">
        <v>139</v>
      </c>
      <c r="P145" s="39">
        <v>334</v>
      </c>
      <c r="Q145" s="40" t="s">
        <v>390</v>
      </c>
      <c r="R145" s="40">
        <v>2000033074274</v>
      </c>
      <c r="S145" s="37" t="s">
        <v>295</v>
      </c>
      <c r="T145" s="28" t="e">
        <f>#REF!*M145</f>
        <v>#REF!</v>
      </c>
      <c r="U145" s="22">
        <f>O145*M145</f>
        <v>417</v>
      </c>
      <c r="V145" s="29">
        <f>P145*M145</f>
        <v>1002</v>
      </c>
    </row>
    <row r="146" spans="1:22" ht="99.95" customHeight="1">
      <c r="A146" s="37"/>
      <c r="B146" s="37" t="s">
        <v>617</v>
      </c>
      <c r="C146" s="37" t="s">
        <v>14</v>
      </c>
      <c r="D146" s="37" t="s">
        <v>625</v>
      </c>
      <c r="E146" s="37" t="s">
        <v>292</v>
      </c>
      <c r="F146" s="37" t="s">
        <v>55</v>
      </c>
      <c r="G146" s="37" t="s">
        <v>368</v>
      </c>
      <c r="H146" s="37" t="s">
        <v>289</v>
      </c>
      <c r="I146" s="37" t="s">
        <v>391</v>
      </c>
      <c r="J146" s="37" t="s">
        <v>392</v>
      </c>
      <c r="K146" s="37" t="s">
        <v>304</v>
      </c>
      <c r="L146" s="37">
        <v>48</v>
      </c>
      <c r="M146" s="38">
        <v>13</v>
      </c>
      <c r="N146" s="37">
        <v>13</v>
      </c>
      <c r="O146" s="39">
        <v>151</v>
      </c>
      <c r="P146" s="39">
        <v>362</v>
      </c>
      <c r="Q146" s="40" t="s">
        <v>393</v>
      </c>
      <c r="R146" s="40">
        <v>2000033074298</v>
      </c>
      <c r="S146" s="37" t="s">
        <v>295</v>
      </c>
      <c r="T146" s="28" t="e">
        <f>#REF!*M146</f>
        <v>#REF!</v>
      </c>
      <c r="U146" s="22">
        <f>O146*M146</f>
        <v>1963</v>
      </c>
      <c r="V146" s="29">
        <f>P146*M146</f>
        <v>4706</v>
      </c>
    </row>
    <row r="147" spans="1:22" ht="99.95" customHeight="1">
      <c r="A147" s="37"/>
      <c r="B147" s="37" t="s">
        <v>617</v>
      </c>
      <c r="C147" s="37" t="s">
        <v>14</v>
      </c>
      <c r="D147" s="37" t="s">
        <v>625</v>
      </c>
      <c r="E147" s="37" t="s">
        <v>292</v>
      </c>
      <c r="F147" s="37" t="s">
        <v>303</v>
      </c>
      <c r="G147" s="37" t="s">
        <v>368</v>
      </c>
      <c r="H147" s="37" t="s">
        <v>289</v>
      </c>
      <c r="I147" s="37" t="s">
        <v>394</v>
      </c>
      <c r="J147" s="37" t="s">
        <v>395</v>
      </c>
      <c r="K147" s="37" t="s">
        <v>375</v>
      </c>
      <c r="L147" s="37">
        <v>48</v>
      </c>
      <c r="M147" s="38">
        <v>1</v>
      </c>
      <c r="N147" s="37">
        <v>1</v>
      </c>
      <c r="O147" s="39">
        <v>164</v>
      </c>
      <c r="P147" s="39">
        <v>394</v>
      </c>
      <c r="Q147" s="40" t="s">
        <v>396</v>
      </c>
      <c r="R147" s="40">
        <v>2000033074359</v>
      </c>
      <c r="S147" s="37" t="s">
        <v>295</v>
      </c>
      <c r="T147" s="28" t="e">
        <f>#REF!*M147</f>
        <v>#REF!</v>
      </c>
      <c r="U147" s="22">
        <f>O147*M147</f>
        <v>164</v>
      </c>
      <c r="V147" s="29">
        <f>P147*M147</f>
        <v>394</v>
      </c>
    </row>
    <row r="148" spans="1:22" ht="99.95" customHeight="1">
      <c r="A148" s="37"/>
      <c r="B148" s="37" t="s">
        <v>617</v>
      </c>
      <c r="C148" s="37" t="s">
        <v>14</v>
      </c>
      <c r="D148" s="37" t="s">
        <v>625</v>
      </c>
      <c r="E148" s="37" t="s">
        <v>292</v>
      </c>
      <c r="F148" s="37" t="s">
        <v>298</v>
      </c>
      <c r="G148" s="37" t="s">
        <v>399</v>
      </c>
      <c r="H148" s="37" t="s">
        <v>289</v>
      </c>
      <c r="I148" s="37" t="s">
        <v>397</v>
      </c>
      <c r="J148" s="37" t="s">
        <v>398</v>
      </c>
      <c r="K148" s="37" t="s">
        <v>348</v>
      </c>
      <c r="L148" s="37">
        <v>44</v>
      </c>
      <c r="M148" s="38">
        <v>1</v>
      </c>
      <c r="N148" s="37">
        <v>1</v>
      </c>
      <c r="O148" s="39">
        <v>108</v>
      </c>
      <c r="P148" s="39">
        <v>259</v>
      </c>
      <c r="Q148" s="40" t="s">
        <v>400</v>
      </c>
      <c r="R148" s="40">
        <v>2000033074526</v>
      </c>
      <c r="S148" s="37" t="s">
        <v>295</v>
      </c>
      <c r="T148" s="28" t="e">
        <f>#REF!*M148</f>
        <v>#REF!</v>
      </c>
      <c r="U148" s="22">
        <f>O148*M148</f>
        <v>108</v>
      </c>
      <c r="V148" s="29">
        <f>P148*M148</f>
        <v>259</v>
      </c>
    </row>
    <row r="149" spans="1:22" ht="99.95" customHeight="1">
      <c r="A149" s="37"/>
      <c r="B149" s="37" t="s">
        <v>617</v>
      </c>
      <c r="C149" s="37" t="s">
        <v>14</v>
      </c>
      <c r="D149" s="37" t="s">
        <v>625</v>
      </c>
      <c r="E149" s="37" t="s">
        <v>292</v>
      </c>
      <c r="F149" s="37" t="s">
        <v>303</v>
      </c>
      <c r="G149" s="37" t="s">
        <v>368</v>
      </c>
      <c r="H149" s="37" t="s">
        <v>289</v>
      </c>
      <c r="I149" s="37" t="s">
        <v>401</v>
      </c>
      <c r="J149" s="37" t="s">
        <v>402</v>
      </c>
      <c r="K149" s="37" t="s">
        <v>403</v>
      </c>
      <c r="L149" s="37">
        <v>46</v>
      </c>
      <c r="M149" s="38">
        <v>1</v>
      </c>
      <c r="N149" s="37">
        <v>2</v>
      </c>
      <c r="O149" s="39">
        <v>98</v>
      </c>
      <c r="P149" s="39">
        <v>235</v>
      </c>
      <c r="Q149" s="40" t="s">
        <v>404</v>
      </c>
      <c r="R149" s="40">
        <v>2000033074557</v>
      </c>
      <c r="S149" s="37" t="s">
        <v>295</v>
      </c>
      <c r="T149" s="28" t="e">
        <f>#REF!*M149</f>
        <v>#REF!</v>
      </c>
      <c r="U149" s="22">
        <f>O149*M149</f>
        <v>98</v>
      </c>
      <c r="V149" s="29">
        <f>P149*M149</f>
        <v>235</v>
      </c>
    </row>
    <row r="150" spans="1:22" ht="15">
      <c r="A150" s="37"/>
      <c r="B150" s="37" t="s">
        <v>617</v>
      </c>
      <c r="C150" s="37" t="s">
        <v>14</v>
      </c>
      <c r="D150" s="37" t="s">
        <v>625</v>
      </c>
      <c r="E150" s="37" t="s">
        <v>292</v>
      </c>
      <c r="F150" s="37" t="s">
        <v>303</v>
      </c>
      <c r="G150" s="37" t="s">
        <v>368</v>
      </c>
      <c r="H150" s="37" t="s">
        <v>289</v>
      </c>
      <c r="I150" s="37" t="s">
        <v>401</v>
      </c>
      <c r="J150" s="37" t="s">
        <v>402</v>
      </c>
      <c r="K150" s="37" t="s">
        <v>403</v>
      </c>
      <c r="L150" s="37">
        <v>48</v>
      </c>
      <c r="M150" s="38">
        <v>1</v>
      </c>
      <c r="N150" s="37" t="s">
        <v>615</v>
      </c>
      <c r="O150" s="39">
        <v>98</v>
      </c>
      <c r="P150" s="39">
        <v>235</v>
      </c>
      <c r="Q150" s="40" t="s">
        <v>405</v>
      </c>
      <c r="R150" s="40">
        <v>2000033074564</v>
      </c>
      <c r="S150" s="37" t="s">
        <v>295</v>
      </c>
      <c r="T150" s="28" t="e">
        <f>#REF!*M150</f>
        <v>#REF!</v>
      </c>
      <c r="U150" s="22">
        <f>O150*M150</f>
        <v>98</v>
      </c>
      <c r="V150" s="29">
        <f>P150*M150</f>
        <v>235</v>
      </c>
    </row>
    <row r="151" spans="1:22" ht="99.95" customHeight="1">
      <c r="A151" s="37"/>
      <c r="B151" s="37" t="s">
        <v>617</v>
      </c>
      <c r="C151" s="37" t="s">
        <v>14</v>
      </c>
      <c r="D151" s="37" t="s">
        <v>625</v>
      </c>
      <c r="E151" s="37" t="s">
        <v>292</v>
      </c>
      <c r="F151" s="37" t="s">
        <v>318</v>
      </c>
      <c r="G151" s="37" t="s">
        <v>305</v>
      </c>
      <c r="H151" s="37" t="s">
        <v>289</v>
      </c>
      <c r="I151" s="37" t="s">
        <v>406</v>
      </c>
      <c r="J151" s="37" t="s">
        <v>407</v>
      </c>
      <c r="K151" s="37" t="s">
        <v>304</v>
      </c>
      <c r="L151" s="37">
        <v>31</v>
      </c>
      <c r="M151" s="38">
        <v>1</v>
      </c>
      <c r="N151" s="37">
        <v>1</v>
      </c>
      <c r="O151" s="39">
        <v>117</v>
      </c>
      <c r="P151" s="39">
        <v>281</v>
      </c>
      <c r="Q151" s="40" t="s">
        <v>408</v>
      </c>
      <c r="R151" s="40">
        <v>2000033074762</v>
      </c>
      <c r="S151" s="37" t="s">
        <v>295</v>
      </c>
      <c r="T151" s="28" t="e">
        <f>#REF!*M151</f>
        <v>#REF!</v>
      </c>
      <c r="U151" s="22">
        <f>O151*M151</f>
        <v>117</v>
      </c>
      <c r="V151" s="29">
        <f>P151*M151</f>
        <v>281</v>
      </c>
    </row>
    <row r="152" spans="1:22" ht="99.95" customHeight="1">
      <c r="A152" s="37"/>
      <c r="B152" s="37" t="s">
        <v>617</v>
      </c>
      <c r="C152" s="37" t="s">
        <v>14</v>
      </c>
      <c r="D152" s="37" t="s">
        <v>625</v>
      </c>
      <c r="E152" s="37" t="s">
        <v>292</v>
      </c>
      <c r="F152" s="37" t="s">
        <v>303</v>
      </c>
      <c r="G152" s="37" t="s">
        <v>411</v>
      </c>
      <c r="H152" s="37" t="s">
        <v>289</v>
      </c>
      <c r="I152" s="37" t="s">
        <v>409</v>
      </c>
      <c r="J152" s="37" t="s">
        <v>410</v>
      </c>
      <c r="K152" s="37" t="s">
        <v>304</v>
      </c>
      <c r="L152" s="37">
        <v>46</v>
      </c>
      <c r="M152" s="38">
        <v>4</v>
      </c>
      <c r="N152" s="37">
        <v>8</v>
      </c>
      <c r="O152" s="39">
        <v>164</v>
      </c>
      <c r="P152" s="39">
        <v>394</v>
      </c>
      <c r="Q152" s="40" t="s">
        <v>412</v>
      </c>
      <c r="R152" s="40">
        <v>2000033075028</v>
      </c>
      <c r="S152" s="37" t="s">
        <v>295</v>
      </c>
      <c r="T152" s="28" t="e">
        <f>#REF!*M152</f>
        <v>#REF!</v>
      </c>
      <c r="U152" s="22">
        <f>O152*M152</f>
        <v>656</v>
      </c>
      <c r="V152" s="29">
        <f>P152*M152</f>
        <v>1576</v>
      </c>
    </row>
    <row r="153" spans="1:22" ht="15">
      <c r="A153" s="37"/>
      <c r="B153" s="37" t="s">
        <v>617</v>
      </c>
      <c r="C153" s="37" t="s">
        <v>14</v>
      </c>
      <c r="D153" s="37" t="s">
        <v>625</v>
      </c>
      <c r="E153" s="37" t="s">
        <v>292</v>
      </c>
      <c r="F153" s="37" t="s">
        <v>303</v>
      </c>
      <c r="G153" s="37" t="s">
        <v>411</v>
      </c>
      <c r="H153" s="37" t="s">
        <v>289</v>
      </c>
      <c r="I153" s="37" t="s">
        <v>409</v>
      </c>
      <c r="J153" s="37" t="s">
        <v>410</v>
      </c>
      <c r="K153" s="37" t="s">
        <v>304</v>
      </c>
      <c r="L153" s="37">
        <v>48</v>
      </c>
      <c r="M153" s="38">
        <v>2</v>
      </c>
      <c r="N153" s="37" t="s">
        <v>615</v>
      </c>
      <c r="O153" s="39">
        <v>164</v>
      </c>
      <c r="P153" s="39">
        <v>394</v>
      </c>
      <c r="Q153" s="40" t="s">
        <v>413</v>
      </c>
      <c r="R153" s="40">
        <v>2000033075035</v>
      </c>
      <c r="S153" s="37" t="s">
        <v>295</v>
      </c>
      <c r="T153" s="28" t="e">
        <f>#REF!*M153</f>
        <v>#REF!</v>
      </c>
      <c r="U153" s="22">
        <f>O153*M153</f>
        <v>328</v>
      </c>
      <c r="V153" s="29">
        <f>P153*M153</f>
        <v>788</v>
      </c>
    </row>
    <row r="154" spans="1:22" ht="15">
      <c r="A154" s="37"/>
      <c r="B154" s="37" t="s">
        <v>617</v>
      </c>
      <c r="C154" s="37" t="s">
        <v>14</v>
      </c>
      <c r="D154" s="37" t="s">
        <v>625</v>
      </c>
      <c r="E154" s="37" t="s">
        <v>292</v>
      </c>
      <c r="F154" s="37" t="s">
        <v>303</v>
      </c>
      <c r="G154" s="37" t="s">
        <v>411</v>
      </c>
      <c r="H154" s="37" t="s">
        <v>289</v>
      </c>
      <c r="I154" s="37" t="s">
        <v>409</v>
      </c>
      <c r="J154" s="37" t="s">
        <v>410</v>
      </c>
      <c r="K154" s="37" t="s">
        <v>304</v>
      </c>
      <c r="L154" s="37">
        <v>56</v>
      </c>
      <c r="M154" s="38">
        <v>2</v>
      </c>
      <c r="N154" s="37" t="s">
        <v>615</v>
      </c>
      <c r="O154" s="39">
        <v>164</v>
      </c>
      <c r="P154" s="39">
        <v>394</v>
      </c>
      <c r="Q154" s="40" t="s">
        <v>414</v>
      </c>
      <c r="R154" s="40">
        <v>2000033075073</v>
      </c>
      <c r="S154" s="37" t="s">
        <v>295</v>
      </c>
      <c r="T154" s="28" t="e">
        <f>#REF!*M154</f>
        <v>#REF!</v>
      </c>
      <c r="U154" s="22">
        <f>O154*M154</f>
        <v>328</v>
      </c>
      <c r="V154" s="29">
        <f>P154*M154</f>
        <v>788</v>
      </c>
    </row>
    <row r="155" spans="1:22" ht="99.95" customHeight="1">
      <c r="A155" s="37"/>
      <c r="B155" s="37" t="s">
        <v>617</v>
      </c>
      <c r="C155" s="37" t="s">
        <v>14</v>
      </c>
      <c r="D155" s="37" t="s">
        <v>625</v>
      </c>
      <c r="E155" s="37" t="s">
        <v>292</v>
      </c>
      <c r="F155" s="37" t="s">
        <v>55</v>
      </c>
      <c r="G155" s="37" t="s">
        <v>368</v>
      </c>
      <c r="H155" s="37" t="s">
        <v>289</v>
      </c>
      <c r="I155" s="37" t="s">
        <v>415</v>
      </c>
      <c r="J155" s="37" t="s">
        <v>416</v>
      </c>
      <c r="K155" s="37" t="s">
        <v>330</v>
      </c>
      <c r="L155" s="37">
        <v>48</v>
      </c>
      <c r="M155" s="38">
        <v>1</v>
      </c>
      <c r="N155" s="37">
        <v>1</v>
      </c>
      <c r="O155" s="39">
        <v>155</v>
      </c>
      <c r="P155" s="39">
        <v>372</v>
      </c>
      <c r="Q155" s="40" t="s">
        <v>417</v>
      </c>
      <c r="R155" s="40">
        <v>2000033075080</v>
      </c>
      <c r="S155" s="37" t="s">
        <v>295</v>
      </c>
      <c r="T155" s="28" t="e">
        <f>#REF!*M155</f>
        <v>#REF!</v>
      </c>
      <c r="U155" s="22">
        <f>O155*M155</f>
        <v>155</v>
      </c>
      <c r="V155" s="29">
        <f>P155*M155</f>
        <v>372</v>
      </c>
    </row>
    <row r="156" spans="1:22" ht="99.95" customHeight="1">
      <c r="A156" s="37"/>
      <c r="B156" s="37" t="s">
        <v>617</v>
      </c>
      <c r="C156" s="37" t="s">
        <v>14</v>
      </c>
      <c r="D156" s="37" t="s">
        <v>625</v>
      </c>
      <c r="E156" s="37" t="s">
        <v>420</v>
      </c>
      <c r="F156" s="37" t="s">
        <v>44</v>
      </c>
      <c r="G156" s="37" t="s">
        <v>6</v>
      </c>
      <c r="H156" s="37" t="s">
        <v>289</v>
      </c>
      <c r="I156" s="37" t="s">
        <v>418</v>
      </c>
      <c r="J156" s="37" t="s">
        <v>419</v>
      </c>
      <c r="K156" s="37" t="s">
        <v>74</v>
      </c>
      <c r="L156" s="37">
        <v>31</v>
      </c>
      <c r="M156" s="38">
        <v>1</v>
      </c>
      <c r="N156" s="37">
        <v>1</v>
      </c>
      <c r="O156" s="39">
        <v>108</v>
      </c>
      <c r="P156" s="39">
        <v>259</v>
      </c>
      <c r="Q156" s="40">
        <v>2200000474537</v>
      </c>
      <c r="R156" s="40">
        <v>2000034009770</v>
      </c>
      <c r="S156" s="37" t="str">
        <f t="shared" ref="S156:S158" si="9">"*"</f>
        <v>*</v>
      </c>
      <c r="T156" s="28" t="e">
        <f>#REF!*M156</f>
        <v>#REF!</v>
      </c>
      <c r="U156" s="22">
        <f>O156*M156</f>
        <v>108</v>
      </c>
      <c r="V156" s="29">
        <f>P156*M156</f>
        <v>259</v>
      </c>
    </row>
    <row r="157" spans="1:22" ht="99.95" customHeight="1">
      <c r="A157" s="37"/>
      <c r="B157" s="37" t="s">
        <v>617</v>
      </c>
      <c r="C157" s="37" t="s">
        <v>14</v>
      </c>
      <c r="D157" s="37" t="s">
        <v>625</v>
      </c>
      <c r="E157" s="37" t="s">
        <v>423</v>
      </c>
      <c r="F157" s="37" t="s">
        <v>197</v>
      </c>
      <c r="G157" s="37" t="s">
        <v>6</v>
      </c>
      <c r="H157" s="37" t="s">
        <v>289</v>
      </c>
      <c r="I157" s="37" t="s">
        <v>421</v>
      </c>
      <c r="J157" s="37" t="s">
        <v>422</v>
      </c>
      <c r="K157" s="37" t="s">
        <v>5</v>
      </c>
      <c r="L157" s="37">
        <v>34</v>
      </c>
      <c r="M157" s="38">
        <v>1</v>
      </c>
      <c r="N157" s="37">
        <v>1</v>
      </c>
      <c r="O157" s="39">
        <v>101</v>
      </c>
      <c r="P157" s="39">
        <v>242</v>
      </c>
      <c r="Q157" s="40">
        <v>2200000269546</v>
      </c>
      <c r="R157" s="40">
        <v>2000034012039</v>
      </c>
      <c r="S157" s="37" t="str">
        <f t="shared" si="9"/>
        <v>*</v>
      </c>
      <c r="T157" s="28" t="e">
        <f>#REF!*M157</f>
        <v>#REF!</v>
      </c>
      <c r="U157" s="22">
        <f>O157*M157</f>
        <v>101</v>
      </c>
      <c r="V157" s="29">
        <f>P157*M157</f>
        <v>242</v>
      </c>
    </row>
    <row r="158" spans="1:22" ht="99.95" customHeight="1">
      <c r="A158" s="37"/>
      <c r="B158" s="37" t="s">
        <v>617</v>
      </c>
      <c r="C158" s="37" t="s">
        <v>14</v>
      </c>
      <c r="D158" s="37" t="s">
        <v>625</v>
      </c>
      <c r="E158" s="37" t="s">
        <v>423</v>
      </c>
      <c r="F158" s="37" t="s">
        <v>44</v>
      </c>
      <c r="G158" s="37" t="s">
        <v>6</v>
      </c>
      <c r="H158" s="37" t="s">
        <v>289</v>
      </c>
      <c r="I158" s="37" t="s">
        <v>424</v>
      </c>
      <c r="J158" s="37" t="s">
        <v>425</v>
      </c>
      <c r="K158" s="37" t="s">
        <v>5</v>
      </c>
      <c r="L158" s="37">
        <v>30</v>
      </c>
      <c r="M158" s="38">
        <v>1</v>
      </c>
      <c r="N158" s="37">
        <v>1</v>
      </c>
      <c r="O158" s="39">
        <v>85</v>
      </c>
      <c r="P158" s="39">
        <v>204</v>
      </c>
      <c r="Q158" s="40">
        <v>2000034015009</v>
      </c>
      <c r="R158" s="40">
        <v>2200000416056</v>
      </c>
      <c r="S158" s="37" t="str">
        <f t="shared" si="9"/>
        <v>*</v>
      </c>
      <c r="T158" s="28" t="e">
        <f>#REF!*M158</f>
        <v>#REF!</v>
      </c>
      <c r="U158" s="22">
        <f>O158*M158</f>
        <v>85</v>
      </c>
      <c r="V158" s="29">
        <f>P158*M158</f>
        <v>204</v>
      </c>
    </row>
    <row r="159" spans="1:22" ht="99.95" customHeight="1">
      <c r="A159" s="37"/>
      <c r="B159" s="37" t="s">
        <v>617</v>
      </c>
      <c r="C159" s="37" t="s">
        <v>14</v>
      </c>
      <c r="D159" s="37" t="s">
        <v>625</v>
      </c>
      <c r="E159" s="37" t="s">
        <v>48</v>
      </c>
      <c r="F159" s="37" t="s">
        <v>197</v>
      </c>
      <c r="G159" s="37" t="s">
        <v>170</v>
      </c>
      <c r="H159" s="37" t="s">
        <v>289</v>
      </c>
      <c r="I159" s="37" t="s">
        <v>426</v>
      </c>
      <c r="J159" s="37" t="s">
        <v>427</v>
      </c>
      <c r="K159" s="37" t="s">
        <v>428</v>
      </c>
      <c r="L159" s="37">
        <v>44</v>
      </c>
      <c r="M159" s="38">
        <v>1</v>
      </c>
      <c r="N159" s="37">
        <v>1</v>
      </c>
      <c r="O159" s="39">
        <v>192</v>
      </c>
      <c r="P159" s="39">
        <v>461</v>
      </c>
      <c r="Q159" s="40">
        <v>8057006363211</v>
      </c>
      <c r="R159" s="40">
        <v>2000040013600</v>
      </c>
      <c r="S159" s="37" t="s">
        <v>295</v>
      </c>
      <c r="T159" s="28" t="e">
        <f>#REF!*M159</f>
        <v>#REF!</v>
      </c>
      <c r="U159" s="22">
        <f>O159*M159</f>
        <v>192</v>
      </c>
      <c r="V159" s="29">
        <f>P159*M159</f>
        <v>461</v>
      </c>
    </row>
    <row r="160" spans="1:22" ht="99.95" customHeight="1">
      <c r="A160" s="37"/>
      <c r="B160" s="37" t="s">
        <v>617</v>
      </c>
      <c r="C160" s="37" t="s">
        <v>14</v>
      </c>
      <c r="D160" s="37" t="s">
        <v>625</v>
      </c>
      <c r="E160" s="37" t="s">
        <v>48</v>
      </c>
      <c r="F160" s="37" t="s">
        <v>197</v>
      </c>
      <c r="G160" s="37" t="s">
        <v>170</v>
      </c>
      <c r="H160" s="37" t="s">
        <v>289</v>
      </c>
      <c r="I160" s="37" t="s">
        <v>429</v>
      </c>
      <c r="J160" s="37" t="s">
        <v>430</v>
      </c>
      <c r="K160" s="37" t="s">
        <v>5</v>
      </c>
      <c r="L160" s="37">
        <v>48</v>
      </c>
      <c r="M160" s="38">
        <v>2</v>
      </c>
      <c r="N160" s="37">
        <v>2</v>
      </c>
      <c r="O160" s="39">
        <v>122</v>
      </c>
      <c r="P160" s="39">
        <v>293</v>
      </c>
      <c r="Q160" s="40">
        <v>8057006203333</v>
      </c>
      <c r="R160" s="40">
        <v>2000040013945</v>
      </c>
      <c r="S160" s="37" t="s">
        <v>295</v>
      </c>
      <c r="T160" s="28" t="e">
        <f>#REF!*M160</f>
        <v>#REF!</v>
      </c>
      <c r="U160" s="22">
        <f>O160*M160</f>
        <v>244</v>
      </c>
      <c r="V160" s="29">
        <f>P160*M160</f>
        <v>586</v>
      </c>
    </row>
    <row r="161" spans="1:22" ht="99.95" customHeight="1">
      <c r="A161" s="37"/>
      <c r="B161" s="37" t="s">
        <v>617</v>
      </c>
      <c r="C161" s="37" t="s">
        <v>14</v>
      </c>
      <c r="D161" s="37" t="s">
        <v>625</v>
      </c>
      <c r="E161" s="37" t="s">
        <v>48</v>
      </c>
      <c r="F161" s="37" t="s">
        <v>197</v>
      </c>
      <c r="G161" s="37" t="s">
        <v>170</v>
      </c>
      <c r="H161" s="37" t="s">
        <v>289</v>
      </c>
      <c r="I161" s="37" t="s">
        <v>431</v>
      </c>
      <c r="J161" s="37" t="s">
        <v>432</v>
      </c>
      <c r="K161" s="37" t="s">
        <v>433</v>
      </c>
      <c r="L161" s="37">
        <v>48</v>
      </c>
      <c r="M161" s="38">
        <v>3</v>
      </c>
      <c r="N161" s="37">
        <v>3</v>
      </c>
      <c r="O161" s="39">
        <v>125</v>
      </c>
      <c r="P161" s="39">
        <v>300</v>
      </c>
      <c r="Q161" s="40">
        <v>2000040014102</v>
      </c>
      <c r="R161" s="40" t="str">
        <f>"*"</f>
        <v>*</v>
      </c>
      <c r="S161" s="37" t="s">
        <v>295</v>
      </c>
      <c r="T161" s="28" t="e">
        <f>#REF!*M161</f>
        <v>#REF!</v>
      </c>
      <c r="U161" s="22">
        <f>O161*M161</f>
        <v>375</v>
      </c>
      <c r="V161" s="29">
        <f>P161*M161</f>
        <v>900</v>
      </c>
    </row>
    <row r="162" spans="1:22" ht="99.95" customHeight="1">
      <c r="A162" s="37"/>
      <c r="B162" s="37" t="s">
        <v>617</v>
      </c>
      <c r="C162" s="37" t="s">
        <v>14</v>
      </c>
      <c r="D162" s="37" t="s">
        <v>625</v>
      </c>
      <c r="E162" s="37" t="s">
        <v>48</v>
      </c>
      <c r="F162" s="37" t="s">
        <v>197</v>
      </c>
      <c r="G162" s="37" t="s">
        <v>170</v>
      </c>
      <c r="H162" s="37" t="s">
        <v>289</v>
      </c>
      <c r="I162" s="37" t="s">
        <v>434</v>
      </c>
      <c r="J162" s="37" t="s">
        <v>435</v>
      </c>
      <c r="K162" s="37" t="s">
        <v>436</v>
      </c>
      <c r="L162" s="37">
        <v>48</v>
      </c>
      <c r="M162" s="38">
        <v>3</v>
      </c>
      <c r="N162" s="37">
        <v>3</v>
      </c>
      <c r="O162" s="39">
        <v>200</v>
      </c>
      <c r="P162" s="39">
        <v>480</v>
      </c>
      <c r="Q162" s="40">
        <v>8057006266758</v>
      </c>
      <c r="R162" s="40">
        <v>2000040014867</v>
      </c>
      <c r="S162" s="37" t="s">
        <v>295</v>
      </c>
      <c r="T162" s="28" t="e">
        <f>#REF!*M162</f>
        <v>#REF!</v>
      </c>
      <c r="U162" s="22">
        <f>O162*M162</f>
        <v>600</v>
      </c>
      <c r="V162" s="29">
        <f>P162*M162</f>
        <v>1440</v>
      </c>
    </row>
    <row r="163" spans="1:22" ht="99.95" customHeight="1">
      <c r="A163" s="37"/>
      <c r="B163" s="37" t="s">
        <v>617</v>
      </c>
      <c r="C163" s="37" t="s">
        <v>14</v>
      </c>
      <c r="D163" s="37" t="s">
        <v>625</v>
      </c>
      <c r="E163" s="37" t="s">
        <v>48</v>
      </c>
      <c r="F163" s="37" t="s">
        <v>439</v>
      </c>
      <c r="G163" s="37" t="s">
        <v>170</v>
      </c>
      <c r="H163" s="37" t="s">
        <v>289</v>
      </c>
      <c r="I163" s="37" t="s">
        <v>437</v>
      </c>
      <c r="J163" s="37" t="s">
        <v>438</v>
      </c>
      <c r="K163" s="37" t="s">
        <v>440</v>
      </c>
      <c r="L163" s="37">
        <v>48</v>
      </c>
      <c r="M163" s="38">
        <v>4</v>
      </c>
      <c r="N163" s="37">
        <v>4</v>
      </c>
      <c r="O163" s="39">
        <v>126</v>
      </c>
      <c r="P163" s="39">
        <v>302</v>
      </c>
      <c r="Q163" s="40">
        <v>2000040015024</v>
      </c>
      <c r="R163" s="40" t="str">
        <f>"*"</f>
        <v>*</v>
      </c>
      <c r="S163" s="37" t="s">
        <v>295</v>
      </c>
      <c r="T163" s="28" t="e">
        <f>#REF!*M163</f>
        <v>#REF!</v>
      </c>
      <c r="U163" s="22">
        <f>O163*M163</f>
        <v>504</v>
      </c>
      <c r="V163" s="29">
        <f>P163*M163</f>
        <v>1208</v>
      </c>
    </row>
    <row r="164" spans="1:22" ht="99.95" customHeight="1">
      <c r="A164" s="37"/>
      <c r="B164" s="37" t="s">
        <v>617</v>
      </c>
      <c r="C164" s="37" t="s">
        <v>14</v>
      </c>
      <c r="D164" s="37" t="s">
        <v>625</v>
      </c>
      <c r="E164" s="37" t="s">
        <v>48</v>
      </c>
      <c r="F164" s="37" t="s">
        <v>197</v>
      </c>
      <c r="G164" s="37" t="s">
        <v>170</v>
      </c>
      <c r="H164" s="37" t="s">
        <v>289</v>
      </c>
      <c r="I164" s="37" t="s">
        <v>441</v>
      </c>
      <c r="J164" s="37" t="s">
        <v>442</v>
      </c>
      <c r="K164" s="37" t="s">
        <v>443</v>
      </c>
      <c r="L164" s="37">
        <v>48</v>
      </c>
      <c r="M164" s="38">
        <v>6</v>
      </c>
      <c r="N164" s="37">
        <v>6</v>
      </c>
      <c r="O164" s="39">
        <v>133</v>
      </c>
      <c r="P164" s="39">
        <v>319</v>
      </c>
      <c r="Q164" s="40">
        <v>8057006266895</v>
      </c>
      <c r="R164" s="40">
        <v>2000040015185</v>
      </c>
      <c r="S164" s="37" t="s">
        <v>295</v>
      </c>
      <c r="T164" s="28" t="e">
        <f>#REF!*M164</f>
        <v>#REF!</v>
      </c>
      <c r="U164" s="22">
        <f>O164*M164</f>
        <v>798</v>
      </c>
      <c r="V164" s="29">
        <f>P164*M164</f>
        <v>1914</v>
      </c>
    </row>
    <row r="165" spans="1:22" ht="99.95" customHeight="1">
      <c r="A165" s="37"/>
      <c r="B165" s="37" t="s">
        <v>617</v>
      </c>
      <c r="C165" s="37" t="s">
        <v>14</v>
      </c>
      <c r="D165" s="37" t="s">
        <v>625</v>
      </c>
      <c r="E165" s="37" t="s">
        <v>48</v>
      </c>
      <c r="F165" s="37" t="s">
        <v>197</v>
      </c>
      <c r="G165" s="37" t="s">
        <v>170</v>
      </c>
      <c r="H165" s="37" t="s">
        <v>289</v>
      </c>
      <c r="I165" s="37" t="s">
        <v>444</v>
      </c>
      <c r="J165" s="37" t="s">
        <v>445</v>
      </c>
      <c r="K165" s="37" t="s">
        <v>95</v>
      </c>
      <c r="L165" s="37">
        <v>48</v>
      </c>
      <c r="M165" s="38">
        <v>1</v>
      </c>
      <c r="N165" s="37">
        <v>1</v>
      </c>
      <c r="O165" s="39">
        <v>133</v>
      </c>
      <c r="P165" s="39">
        <v>319</v>
      </c>
      <c r="Q165" s="40">
        <v>2000040015345</v>
      </c>
      <c r="R165" s="40" t="str">
        <f>"*"</f>
        <v>*</v>
      </c>
      <c r="S165" s="37" t="s">
        <v>295</v>
      </c>
      <c r="T165" s="28" t="e">
        <f>#REF!*M165</f>
        <v>#REF!</v>
      </c>
      <c r="U165" s="22">
        <f>O165*M165</f>
        <v>133</v>
      </c>
      <c r="V165" s="29">
        <f>P165*M165</f>
        <v>319</v>
      </c>
    </row>
    <row r="166" spans="1:22" ht="99.95" customHeight="1">
      <c r="A166" s="37"/>
      <c r="B166" s="37" t="s">
        <v>617</v>
      </c>
      <c r="C166" s="37" t="s">
        <v>14</v>
      </c>
      <c r="D166" s="37" t="s">
        <v>625</v>
      </c>
      <c r="E166" s="37" t="s">
        <v>48</v>
      </c>
      <c r="F166" s="37" t="s">
        <v>439</v>
      </c>
      <c r="G166" s="37" t="s">
        <v>170</v>
      </c>
      <c r="H166" s="37" t="s">
        <v>289</v>
      </c>
      <c r="I166" s="37" t="s">
        <v>446</v>
      </c>
      <c r="J166" s="37" t="s">
        <v>447</v>
      </c>
      <c r="K166" s="37" t="s">
        <v>443</v>
      </c>
      <c r="L166" s="37">
        <v>48</v>
      </c>
      <c r="M166" s="38">
        <v>3</v>
      </c>
      <c r="N166" s="37">
        <v>3</v>
      </c>
      <c r="O166" s="39">
        <v>150</v>
      </c>
      <c r="P166" s="39">
        <v>360</v>
      </c>
      <c r="Q166" s="40">
        <v>8057006266864</v>
      </c>
      <c r="R166" s="40">
        <v>2000040015666</v>
      </c>
      <c r="S166" s="37" t="s">
        <v>295</v>
      </c>
      <c r="T166" s="28" t="e">
        <f>#REF!*M166</f>
        <v>#REF!</v>
      </c>
      <c r="U166" s="22">
        <f>O166*M166</f>
        <v>450</v>
      </c>
      <c r="V166" s="29">
        <f>P166*M166</f>
        <v>1080</v>
      </c>
    </row>
    <row r="167" spans="1:22" ht="99.95" customHeight="1">
      <c r="A167" s="37"/>
      <c r="B167" s="37" t="s">
        <v>617</v>
      </c>
      <c r="C167" s="37" t="s">
        <v>14</v>
      </c>
      <c r="D167" s="37" t="s">
        <v>625</v>
      </c>
      <c r="E167" s="37" t="s">
        <v>48</v>
      </c>
      <c r="F167" s="37" t="s">
        <v>439</v>
      </c>
      <c r="G167" s="37" t="s">
        <v>170</v>
      </c>
      <c r="H167" s="37" t="s">
        <v>289</v>
      </c>
      <c r="I167" s="37" t="s">
        <v>448</v>
      </c>
      <c r="J167" s="37" t="s">
        <v>449</v>
      </c>
      <c r="K167" s="37" t="s">
        <v>450</v>
      </c>
      <c r="L167" s="37">
        <v>48</v>
      </c>
      <c r="M167" s="38">
        <v>4</v>
      </c>
      <c r="N167" s="37">
        <v>4</v>
      </c>
      <c r="O167" s="39">
        <v>99</v>
      </c>
      <c r="P167" s="39">
        <v>238</v>
      </c>
      <c r="Q167" s="40">
        <v>8057006267663</v>
      </c>
      <c r="R167" s="40">
        <v>2000040015826</v>
      </c>
      <c r="S167" s="37" t="s">
        <v>295</v>
      </c>
      <c r="T167" s="28" t="e">
        <f>#REF!*M167</f>
        <v>#REF!</v>
      </c>
      <c r="U167" s="22">
        <f>O167*M167</f>
        <v>396</v>
      </c>
      <c r="V167" s="29">
        <f>P167*M167</f>
        <v>952</v>
      </c>
    </row>
    <row r="168" spans="1:22" ht="99.95" customHeight="1">
      <c r="A168" s="37"/>
      <c r="B168" s="37" t="s">
        <v>617</v>
      </c>
      <c r="C168" s="37" t="s">
        <v>14</v>
      </c>
      <c r="D168" s="37" t="s">
        <v>625</v>
      </c>
      <c r="E168" s="37" t="s">
        <v>48</v>
      </c>
      <c r="F168" s="37" t="s">
        <v>44</v>
      </c>
      <c r="G168" s="37" t="s">
        <v>170</v>
      </c>
      <c r="H168" s="37" t="s">
        <v>289</v>
      </c>
      <c r="I168" s="37" t="s">
        <v>451</v>
      </c>
      <c r="J168" s="37" t="s">
        <v>452</v>
      </c>
      <c r="K168" s="37" t="s">
        <v>95</v>
      </c>
      <c r="L168" s="37">
        <v>48</v>
      </c>
      <c r="M168" s="38">
        <v>3</v>
      </c>
      <c r="N168" s="37">
        <v>3</v>
      </c>
      <c r="O168" s="39">
        <v>167</v>
      </c>
      <c r="P168" s="39">
        <v>401</v>
      </c>
      <c r="Q168" s="40">
        <v>8057006257411</v>
      </c>
      <c r="R168" s="40">
        <v>2000040015987</v>
      </c>
      <c r="S168" s="37" t="s">
        <v>282</v>
      </c>
      <c r="T168" s="28" t="e">
        <f>#REF!*M168</f>
        <v>#REF!</v>
      </c>
      <c r="U168" s="22">
        <f>O168*M168</f>
        <v>501</v>
      </c>
      <c r="V168" s="29">
        <f>P168*M168</f>
        <v>1203</v>
      </c>
    </row>
    <row r="169" spans="1:22" ht="99.95" customHeight="1">
      <c r="A169" s="37"/>
      <c r="B169" s="37" t="s">
        <v>617</v>
      </c>
      <c r="C169" s="37" t="s">
        <v>14</v>
      </c>
      <c r="D169" s="37" t="s">
        <v>625</v>
      </c>
      <c r="E169" s="37" t="s">
        <v>48</v>
      </c>
      <c r="F169" s="37" t="s">
        <v>439</v>
      </c>
      <c r="G169" s="37" t="s">
        <v>170</v>
      </c>
      <c r="H169" s="37" t="s">
        <v>289</v>
      </c>
      <c r="I169" s="37" t="s">
        <v>453</v>
      </c>
      <c r="J169" s="37" t="s">
        <v>454</v>
      </c>
      <c r="K169" s="37" t="s">
        <v>450</v>
      </c>
      <c r="L169" s="37">
        <v>48</v>
      </c>
      <c r="M169" s="38">
        <v>1</v>
      </c>
      <c r="N169" s="37">
        <v>1</v>
      </c>
      <c r="O169" s="39">
        <v>193</v>
      </c>
      <c r="P169" s="39">
        <v>463</v>
      </c>
      <c r="Q169" s="40">
        <v>8057006266802</v>
      </c>
      <c r="R169" s="40">
        <v>2000040016144</v>
      </c>
      <c r="S169" s="37" t="s">
        <v>295</v>
      </c>
      <c r="T169" s="28" t="e">
        <f>#REF!*M169</f>
        <v>#REF!</v>
      </c>
      <c r="U169" s="22">
        <f>O169*M169</f>
        <v>193</v>
      </c>
      <c r="V169" s="29">
        <f>P169*M169</f>
        <v>463</v>
      </c>
    </row>
    <row r="170" spans="1:22" ht="99.95" customHeight="1">
      <c r="A170" s="37"/>
      <c r="B170" s="37" t="s">
        <v>617</v>
      </c>
      <c r="C170" s="37" t="s">
        <v>14</v>
      </c>
      <c r="D170" s="37" t="s">
        <v>625</v>
      </c>
      <c r="E170" s="37" t="s">
        <v>48</v>
      </c>
      <c r="F170" s="37" t="s">
        <v>457</v>
      </c>
      <c r="G170" s="37" t="s">
        <v>57</v>
      </c>
      <c r="H170" s="37" t="s">
        <v>289</v>
      </c>
      <c r="I170" s="37" t="s">
        <v>455</v>
      </c>
      <c r="J170" s="37" t="s">
        <v>456</v>
      </c>
      <c r="K170" s="37" t="s">
        <v>443</v>
      </c>
      <c r="L170" s="37" t="s">
        <v>26</v>
      </c>
      <c r="M170" s="38">
        <v>2</v>
      </c>
      <c r="N170" s="37">
        <v>2</v>
      </c>
      <c r="O170" s="39">
        <v>150</v>
      </c>
      <c r="P170" s="39">
        <v>360</v>
      </c>
      <c r="Q170" s="40">
        <v>8057006247887</v>
      </c>
      <c r="R170" s="40">
        <v>2000040017134</v>
      </c>
      <c r="S170" s="37" t="s">
        <v>458</v>
      </c>
      <c r="T170" s="28" t="e">
        <f>#REF!*M170</f>
        <v>#REF!</v>
      </c>
      <c r="U170" s="22">
        <f>O170*M170</f>
        <v>300</v>
      </c>
      <c r="V170" s="29">
        <f>P170*M170</f>
        <v>720</v>
      </c>
    </row>
    <row r="171" spans="1:22" ht="99.95" customHeight="1">
      <c r="A171" s="37"/>
      <c r="B171" s="37" t="s">
        <v>617</v>
      </c>
      <c r="C171" s="37" t="s">
        <v>14</v>
      </c>
      <c r="D171" s="37" t="s">
        <v>625</v>
      </c>
      <c r="E171" s="37" t="s">
        <v>48</v>
      </c>
      <c r="F171" s="37" t="s">
        <v>461</v>
      </c>
      <c r="G171" s="37" t="s">
        <v>6</v>
      </c>
      <c r="H171" s="37" t="s">
        <v>289</v>
      </c>
      <c r="I171" s="37" t="s">
        <v>459</v>
      </c>
      <c r="J171" s="37" t="s">
        <v>460</v>
      </c>
      <c r="K171" s="37" t="s">
        <v>462</v>
      </c>
      <c r="L171" s="37">
        <v>48</v>
      </c>
      <c r="M171" s="38">
        <v>1</v>
      </c>
      <c r="N171" s="37">
        <v>1</v>
      </c>
      <c r="O171" s="39">
        <v>139</v>
      </c>
      <c r="P171" s="39">
        <v>334</v>
      </c>
      <c r="Q171" s="40" t="s">
        <v>463</v>
      </c>
      <c r="R171" s="40" t="s">
        <v>464</v>
      </c>
      <c r="S171" s="37" t="s">
        <v>295</v>
      </c>
      <c r="T171" s="28" t="e">
        <f>#REF!*M171</f>
        <v>#REF!</v>
      </c>
      <c r="U171" s="22">
        <f>O171*M171</f>
        <v>139</v>
      </c>
      <c r="V171" s="29">
        <f>P171*M171</f>
        <v>334</v>
      </c>
    </row>
    <row r="172" spans="1:22" ht="99.95" customHeight="1">
      <c r="A172" s="37"/>
      <c r="B172" s="37" t="s">
        <v>617</v>
      </c>
      <c r="C172" s="37" t="s">
        <v>14</v>
      </c>
      <c r="D172" s="37" t="s">
        <v>625</v>
      </c>
      <c r="E172" s="37" t="s">
        <v>48</v>
      </c>
      <c r="F172" s="37" t="s">
        <v>461</v>
      </c>
      <c r="G172" s="37" t="s">
        <v>38</v>
      </c>
      <c r="H172" s="37" t="s">
        <v>289</v>
      </c>
      <c r="I172" s="37" t="s">
        <v>465</v>
      </c>
      <c r="J172" s="37" t="s">
        <v>466</v>
      </c>
      <c r="K172" s="37" t="s">
        <v>467</v>
      </c>
      <c r="L172" s="37">
        <v>34</v>
      </c>
      <c r="M172" s="38">
        <v>1</v>
      </c>
      <c r="N172" s="37">
        <v>1</v>
      </c>
      <c r="O172" s="39">
        <v>139</v>
      </c>
      <c r="P172" s="39">
        <v>334</v>
      </c>
      <c r="Q172" s="40" t="s">
        <v>468</v>
      </c>
      <c r="R172" s="40" t="s">
        <v>469</v>
      </c>
      <c r="S172" s="37" t="s">
        <v>295</v>
      </c>
      <c r="T172" s="28" t="e">
        <f>#REF!*M172</f>
        <v>#REF!</v>
      </c>
      <c r="U172" s="22">
        <f>O172*M172</f>
        <v>139</v>
      </c>
      <c r="V172" s="29">
        <f>P172*M172</f>
        <v>334</v>
      </c>
    </row>
    <row r="173" spans="1:22" ht="99.95" customHeight="1">
      <c r="A173" s="37"/>
      <c r="B173" s="37" t="s">
        <v>617</v>
      </c>
      <c r="C173" s="37" t="s">
        <v>14</v>
      </c>
      <c r="D173" s="37" t="s">
        <v>625</v>
      </c>
      <c r="E173" s="37" t="s">
        <v>48</v>
      </c>
      <c r="F173" s="37" t="s">
        <v>461</v>
      </c>
      <c r="G173" s="37" t="s">
        <v>38</v>
      </c>
      <c r="H173" s="37" t="s">
        <v>289</v>
      </c>
      <c r="I173" s="37" t="s">
        <v>470</v>
      </c>
      <c r="J173" s="37" t="s">
        <v>471</v>
      </c>
      <c r="K173" s="37" t="s">
        <v>467</v>
      </c>
      <c r="L173" s="37">
        <v>34</v>
      </c>
      <c r="M173" s="38">
        <v>1</v>
      </c>
      <c r="N173" s="37">
        <v>1</v>
      </c>
      <c r="O173" s="39">
        <v>117</v>
      </c>
      <c r="P173" s="39">
        <v>281</v>
      </c>
      <c r="Q173" s="40" t="s">
        <v>472</v>
      </c>
      <c r="R173" s="40" t="s">
        <v>473</v>
      </c>
      <c r="S173" s="37" t="s">
        <v>295</v>
      </c>
      <c r="T173" s="28" t="e">
        <f>#REF!*M173</f>
        <v>#REF!</v>
      </c>
      <c r="U173" s="22">
        <f>O173*M173</f>
        <v>117</v>
      </c>
      <c r="V173" s="29">
        <f>P173*M173</f>
        <v>281</v>
      </c>
    </row>
    <row r="174" spans="1:22" ht="99.95" customHeight="1">
      <c r="A174" s="37"/>
      <c r="B174" s="37" t="s">
        <v>617</v>
      </c>
      <c r="C174" s="37" t="s">
        <v>14</v>
      </c>
      <c r="D174" s="37" t="s">
        <v>625</v>
      </c>
      <c r="E174" s="37" t="s">
        <v>48</v>
      </c>
      <c r="F174" s="37" t="s">
        <v>61</v>
      </c>
      <c r="G174" s="37" t="s">
        <v>6</v>
      </c>
      <c r="H174" s="37" t="s">
        <v>289</v>
      </c>
      <c r="I174" s="37" t="s">
        <v>474</v>
      </c>
      <c r="J174" s="37" t="s">
        <v>475</v>
      </c>
      <c r="K174" s="37" t="s">
        <v>106</v>
      </c>
      <c r="L174" s="37">
        <v>32</v>
      </c>
      <c r="M174" s="38">
        <v>1</v>
      </c>
      <c r="N174" s="37">
        <v>1</v>
      </c>
      <c r="O174" s="39">
        <v>96</v>
      </c>
      <c r="P174" s="39">
        <v>230</v>
      </c>
      <c r="Q174" s="40">
        <v>2200000614551</v>
      </c>
      <c r="R174" s="40" t="str">
        <f t="shared" ref="R174:R180" si="10">"*"</f>
        <v>*</v>
      </c>
      <c r="S174" s="37" t="s">
        <v>295</v>
      </c>
      <c r="T174" s="28" t="e">
        <f>#REF!*M174</f>
        <v>#REF!</v>
      </c>
      <c r="U174" s="22">
        <f>O174*M174</f>
        <v>96</v>
      </c>
      <c r="V174" s="29">
        <f>P174*M174</f>
        <v>230</v>
      </c>
    </row>
    <row r="175" spans="1:22" ht="99.95" customHeight="1">
      <c r="A175" s="37"/>
      <c r="B175" s="37" t="s">
        <v>617</v>
      </c>
      <c r="C175" s="37" t="s">
        <v>14</v>
      </c>
      <c r="D175" s="37" t="s">
        <v>625</v>
      </c>
      <c r="E175" s="37" t="s">
        <v>48</v>
      </c>
      <c r="F175" s="37" t="s">
        <v>478</v>
      </c>
      <c r="G175" s="37" t="s">
        <v>6</v>
      </c>
      <c r="H175" s="37" t="s">
        <v>289</v>
      </c>
      <c r="I175" s="37" t="s">
        <v>476</v>
      </c>
      <c r="J175" s="37" t="s">
        <v>477</v>
      </c>
      <c r="K175" s="37" t="s">
        <v>74</v>
      </c>
      <c r="L175" s="37">
        <v>34</v>
      </c>
      <c r="M175" s="38">
        <v>1</v>
      </c>
      <c r="N175" s="37">
        <v>1</v>
      </c>
      <c r="O175" s="39">
        <v>92</v>
      </c>
      <c r="P175" s="39">
        <v>221</v>
      </c>
      <c r="Q175" s="40">
        <v>2200000471246</v>
      </c>
      <c r="R175" s="40" t="str">
        <f t="shared" si="10"/>
        <v>*</v>
      </c>
      <c r="S175" s="37" t="s">
        <v>282</v>
      </c>
      <c r="T175" s="28" t="e">
        <f>#REF!*M175</f>
        <v>#REF!</v>
      </c>
      <c r="U175" s="22">
        <f>O175*M175</f>
        <v>92</v>
      </c>
      <c r="V175" s="29">
        <f>P175*M175</f>
        <v>221</v>
      </c>
    </row>
    <row r="176" spans="1:22" ht="99.95" customHeight="1">
      <c r="A176" s="37"/>
      <c r="B176" s="37" t="s">
        <v>617</v>
      </c>
      <c r="C176" s="37" t="s">
        <v>14</v>
      </c>
      <c r="D176" s="37" t="s">
        <v>625</v>
      </c>
      <c r="E176" s="37" t="s">
        <v>48</v>
      </c>
      <c r="F176" s="37" t="s">
        <v>61</v>
      </c>
      <c r="G176" s="37" t="s">
        <v>6</v>
      </c>
      <c r="H176" s="37" t="s">
        <v>289</v>
      </c>
      <c r="I176" s="37" t="s">
        <v>479</v>
      </c>
      <c r="J176" s="37" t="s">
        <v>480</v>
      </c>
      <c r="K176" s="37" t="s">
        <v>95</v>
      </c>
      <c r="L176" s="37">
        <v>32</v>
      </c>
      <c r="M176" s="38">
        <v>1</v>
      </c>
      <c r="N176" s="37">
        <v>1</v>
      </c>
      <c r="O176" s="39">
        <v>92</v>
      </c>
      <c r="P176" s="39">
        <v>221</v>
      </c>
      <c r="Q176" s="40">
        <v>2200000848581</v>
      </c>
      <c r="R176" s="40" t="str">
        <f t="shared" si="10"/>
        <v>*</v>
      </c>
      <c r="S176" s="37" t="s">
        <v>282</v>
      </c>
      <c r="T176" s="28" t="e">
        <f>#REF!*M176</f>
        <v>#REF!</v>
      </c>
      <c r="U176" s="22">
        <f>O176*M176</f>
        <v>92</v>
      </c>
      <c r="V176" s="29">
        <f>P176*M176</f>
        <v>221</v>
      </c>
    </row>
    <row r="177" spans="1:22" ht="99.95" customHeight="1">
      <c r="A177" s="37"/>
      <c r="B177" s="37" t="s">
        <v>617</v>
      </c>
      <c r="C177" s="37" t="s">
        <v>14</v>
      </c>
      <c r="D177" s="37" t="s">
        <v>625</v>
      </c>
      <c r="E177" s="37" t="s">
        <v>48</v>
      </c>
      <c r="F177" s="37" t="s">
        <v>61</v>
      </c>
      <c r="G177" s="37" t="s">
        <v>6</v>
      </c>
      <c r="H177" s="37" t="s">
        <v>289</v>
      </c>
      <c r="I177" s="37" t="s">
        <v>481</v>
      </c>
      <c r="J177" s="37" t="s">
        <v>482</v>
      </c>
      <c r="K177" s="37" t="s">
        <v>450</v>
      </c>
      <c r="L177" s="37">
        <v>50</v>
      </c>
      <c r="M177" s="38">
        <v>1</v>
      </c>
      <c r="N177" s="37">
        <v>1</v>
      </c>
      <c r="O177" s="39">
        <v>100</v>
      </c>
      <c r="P177" s="39">
        <v>240</v>
      </c>
      <c r="Q177" s="40">
        <v>2200001034983</v>
      </c>
      <c r="R177" s="40" t="str">
        <f t="shared" si="10"/>
        <v>*</v>
      </c>
      <c r="S177" s="37" t="s">
        <v>295</v>
      </c>
      <c r="T177" s="28" t="e">
        <f>#REF!*M177</f>
        <v>#REF!</v>
      </c>
      <c r="U177" s="22">
        <f>O177*M177</f>
        <v>100</v>
      </c>
      <c r="V177" s="29">
        <f>P177*M177</f>
        <v>240</v>
      </c>
    </row>
    <row r="178" spans="1:22" ht="99.95" customHeight="1">
      <c r="A178" s="37"/>
      <c r="B178" s="37" t="s">
        <v>617</v>
      </c>
      <c r="C178" s="37" t="s">
        <v>14</v>
      </c>
      <c r="D178" s="37" t="s">
        <v>625</v>
      </c>
      <c r="E178" s="37" t="s">
        <v>48</v>
      </c>
      <c r="F178" s="37" t="s">
        <v>61</v>
      </c>
      <c r="G178" s="37" t="s">
        <v>86</v>
      </c>
      <c r="H178" s="37" t="s">
        <v>289</v>
      </c>
      <c r="I178" s="37" t="s">
        <v>483</v>
      </c>
      <c r="J178" s="37" t="s">
        <v>484</v>
      </c>
      <c r="K178" s="37" t="s">
        <v>485</v>
      </c>
      <c r="L178" s="37">
        <v>30</v>
      </c>
      <c r="M178" s="38">
        <v>1</v>
      </c>
      <c r="N178" s="37">
        <v>4</v>
      </c>
      <c r="O178" s="39">
        <v>90</v>
      </c>
      <c r="P178" s="39">
        <v>216</v>
      </c>
      <c r="Q178" s="40">
        <v>2200001477254</v>
      </c>
      <c r="R178" s="40" t="str">
        <f t="shared" si="10"/>
        <v>*</v>
      </c>
      <c r="S178" s="37" t="s">
        <v>295</v>
      </c>
      <c r="T178" s="28" t="e">
        <f>#REF!*M178</f>
        <v>#REF!</v>
      </c>
      <c r="U178" s="22">
        <f>O178*M178</f>
        <v>90</v>
      </c>
      <c r="V178" s="29">
        <f>P178*M178</f>
        <v>216</v>
      </c>
    </row>
    <row r="179" spans="1:22" ht="15">
      <c r="A179" s="37"/>
      <c r="B179" s="37" t="s">
        <v>617</v>
      </c>
      <c r="C179" s="37" t="s">
        <v>14</v>
      </c>
      <c r="D179" s="37" t="s">
        <v>625</v>
      </c>
      <c r="E179" s="37" t="s">
        <v>48</v>
      </c>
      <c r="F179" s="37" t="s">
        <v>61</v>
      </c>
      <c r="G179" s="37" t="s">
        <v>86</v>
      </c>
      <c r="H179" s="37" t="s">
        <v>289</v>
      </c>
      <c r="I179" s="37" t="s">
        <v>483</v>
      </c>
      <c r="J179" s="37" t="s">
        <v>484</v>
      </c>
      <c r="K179" s="37" t="s">
        <v>485</v>
      </c>
      <c r="L179" s="37">
        <v>31</v>
      </c>
      <c r="M179" s="38">
        <v>2</v>
      </c>
      <c r="N179" s="37" t="s">
        <v>615</v>
      </c>
      <c r="O179" s="39">
        <v>90</v>
      </c>
      <c r="P179" s="39">
        <v>216</v>
      </c>
      <c r="Q179" s="40">
        <v>2200001477261</v>
      </c>
      <c r="R179" s="40" t="str">
        <f t="shared" si="10"/>
        <v>*</v>
      </c>
      <c r="S179" s="37" t="s">
        <v>295</v>
      </c>
      <c r="T179" s="28" t="e">
        <f>#REF!*M179</f>
        <v>#REF!</v>
      </c>
      <c r="U179" s="22">
        <f>O179*M179</f>
        <v>180</v>
      </c>
      <c r="V179" s="29">
        <f>P179*M179</f>
        <v>432</v>
      </c>
    </row>
    <row r="180" spans="1:22" ht="15">
      <c r="A180" s="37"/>
      <c r="B180" s="37" t="s">
        <v>617</v>
      </c>
      <c r="C180" s="37" t="s">
        <v>14</v>
      </c>
      <c r="D180" s="37" t="s">
        <v>625</v>
      </c>
      <c r="E180" s="37" t="s">
        <v>48</v>
      </c>
      <c r="F180" s="37" t="s">
        <v>61</v>
      </c>
      <c r="G180" s="37" t="s">
        <v>86</v>
      </c>
      <c r="H180" s="37" t="s">
        <v>289</v>
      </c>
      <c r="I180" s="37" t="s">
        <v>483</v>
      </c>
      <c r="J180" s="37" t="s">
        <v>484</v>
      </c>
      <c r="K180" s="37" t="s">
        <v>485</v>
      </c>
      <c r="L180" s="37">
        <v>32</v>
      </c>
      <c r="M180" s="38">
        <v>1</v>
      </c>
      <c r="N180" s="37" t="s">
        <v>615</v>
      </c>
      <c r="O180" s="39">
        <v>90</v>
      </c>
      <c r="P180" s="39">
        <v>216</v>
      </c>
      <c r="Q180" s="40">
        <v>2200001477278</v>
      </c>
      <c r="R180" s="40" t="str">
        <f t="shared" si="10"/>
        <v>*</v>
      </c>
      <c r="S180" s="37" t="s">
        <v>295</v>
      </c>
      <c r="T180" s="28" t="e">
        <f>#REF!*M180</f>
        <v>#REF!</v>
      </c>
      <c r="U180" s="22">
        <f>O180*M180</f>
        <v>90</v>
      </c>
      <c r="V180" s="29">
        <f>P180*M180</f>
        <v>216</v>
      </c>
    </row>
    <row r="181" spans="1:22" ht="99.95" customHeight="1">
      <c r="A181" s="37"/>
      <c r="B181" s="37" t="s">
        <v>617</v>
      </c>
      <c r="C181" s="37" t="s">
        <v>14</v>
      </c>
      <c r="D181" s="37" t="s">
        <v>624</v>
      </c>
      <c r="E181" s="37" t="s">
        <v>489</v>
      </c>
      <c r="F181" s="37" t="s">
        <v>55</v>
      </c>
      <c r="G181" s="37" t="s">
        <v>305</v>
      </c>
      <c r="H181" s="37" t="s">
        <v>486</v>
      </c>
      <c r="I181" s="37" t="s">
        <v>487</v>
      </c>
      <c r="J181" s="37" t="s">
        <v>488</v>
      </c>
      <c r="K181" s="37" t="s">
        <v>364</v>
      </c>
      <c r="L181" s="37">
        <v>48</v>
      </c>
      <c r="M181" s="38">
        <v>1</v>
      </c>
      <c r="N181" s="37">
        <v>1</v>
      </c>
      <c r="O181" s="39">
        <v>151</v>
      </c>
      <c r="P181" s="39">
        <v>362</v>
      </c>
      <c r="Q181" s="40" t="s">
        <v>490</v>
      </c>
      <c r="R181" s="40">
        <v>2000033076155</v>
      </c>
      <c r="S181" s="37" t="s">
        <v>491</v>
      </c>
      <c r="T181" s="28" t="e">
        <f>#REF!*M181</f>
        <v>#REF!</v>
      </c>
      <c r="U181" s="22">
        <f>O181*M181</f>
        <v>151</v>
      </c>
      <c r="V181" s="29">
        <f>P181*M181</f>
        <v>362</v>
      </c>
    </row>
    <row r="182" spans="1:22" ht="99.95" customHeight="1">
      <c r="A182" s="37"/>
      <c r="B182" s="37" t="s">
        <v>617</v>
      </c>
      <c r="C182" s="37" t="s">
        <v>14</v>
      </c>
      <c r="D182" s="37" t="s">
        <v>624</v>
      </c>
      <c r="E182" s="37" t="s">
        <v>489</v>
      </c>
      <c r="F182" s="37" t="s">
        <v>303</v>
      </c>
      <c r="G182" s="37" t="s">
        <v>305</v>
      </c>
      <c r="H182" s="37" t="s">
        <v>486</v>
      </c>
      <c r="I182" s="37" t="s">
        <v>492</v>
      </c>
      <c r="J182" s="37" t="s">
        <v>493</v>
      </c>
      <c r="K182" s="37" t="s">
        <v>364</v>
      </c>
      <c r="L182" s="37">
        <v>48</v>
      </c>
      <c r="M182" s="38">
        <v>2</v>
      </c>
      <c r="N182" s="37">
        <v>2</v>
      </c>
      <c r="O182" s="39">
        <v>68</v>
      </c>
      <c r="P182" s="39">
        <v>163</v>
      </c>
      <c r="Q182" s="40" t="s">
        <v>494</v>
      </c>
      <c r="R182" s="40">
        <v>2000033078265</v>
      </c>
      <c r="S182" s="37" t="s">
        <v>491</v>
      </c>
      <c r="T182" s="28" t="e">
        <f>#REF!*M182</f>
        <v>#REF!</v>
      </c>
      <c r="U182" s="22">
        <f>O182*M182</f>
        <v>136</v>
      </c>
      <c r="V182" s="29">
        <f>P182*M182</f>
        <v>326</v>
      </c>
    </row>
    <row r="183" spans="1:22" ht="99.95" customHeight="1">
      <c r="A183" s="37"/>
      <c r="B183" s="37" t="s">
        <v>617</v>
      </c>
      <c r="C183" s="37" t="s">
        <v>14</v>
      </c>
      <c r="D183" s="37" t="s">
        <v>624</v>
      </c>
      <c r="E183" s="37" t="s">
        <v>489</v>
      </c>
      <c r="F183" s="37" t="s">
        <v>55</v>
      </c>
      <c r="G183" s="37" t="s">
        <v>399</v>
      </c>
      <c r="H183" s="37" t="s">
        <v>486</v>
      </c>
      <c r="I183" s="37" t="s">
        <v>495</v>
      </c>
      <c r="J183" s="37" t="s">
        <v>496</v>
      </c>
      <c r="K183" s="37" t="s">
        <v>364</v>
      </c>
      <c r="L183" s="37">
        <v>48</v>
      </c>
      <c r="M183" s="38">
        <v>7</v>
      </c>
      <c r="N183" s="37">
        <v>7</v>
      </c>
      <c r="O183" s="39">
        <v>117</v>
      </c>
      <c r="P183" s="39">
        <v>281</v>
      </c>
      <c r="Q183" s="40" t="s">
        <v>497</v>
      </c>
      <c r="R183" s="40">
        <v>2000033078517</v>
      </c>
      <c r="S183" s="37" t="s">
        <v>491</v>
      </c>
      <c r="T183" s="28" t="e">
        <f>#REF!*M183</f>
        <v>#REF!</v>
      </c>
      <c r="U183" s="22">
        <f>O183*M183</f>
        <v>819</v>
      </c>
      <c r="V183" s="29">
        <f>P183*M183</f>
        <v>1967</v>
      </c>
    </row>
    <row r="184" spans="1:22" ht="99.95" customHeight="1">
      <c r="A184" s="37"/>
      <c r="B184" s="37" t="s">
        <v>617</v>
      </c>
      <c r="C184" s="37" t="s">
        <v>14</v>
      </c>
      <c r="D184" s="37" t="s">
        <v>624</v>
      </c>
      <c r="E184" s="37" t="s">
        <v>489</v>
      </c>
      <c r="F184" s="37" t="s">
        <v>55</v>
      </c>
      <c r="G184" s="37" t="s">
        <v>399</v>
      </c>
      <c r="H184" s="37" t="s">
        <v>486</v>
      </c>
      <c r="I184" s="37" t="s">
        <v>498</v>
      </c>
      <c r="J184" s="37" t="s">
        <v>499</v>
      </c>
      <c r="K184" s="37" t="s">
        <v>364</v>
      </c>
      <c r="L184" s="37">
        <v>48</v>
      </c>
      <c r="M184" s="38">
        <v>6</v>
      </c>
      <c r="N184" s="37">
        <v>6</v>
      </c>
      <c r="O184" s="39">
        <v>124</v>
      </c>
      <c r="P184" s="39">
        <v>298</v>
      </c>
      <c r="Q184" s="40" t="s">
        <v>500</v>
      </c>
      <c r="R184" s="40">
        <v>2000033078777</v>
      </c>
      <c r="S184" s="37" t="s">
        <v>491</v>
      </c>
      <c r="T184" s="28" t="e">
        <f>#REF!*M184</f>
        <v>#REF!</v>
      </c>
      <c r="U184" s="22">
        <f>O184*M184</f>
        <v>744</v>
      </c>
      <c r="V184" s="29">
        <f>P184*M184</f>
        <v>1788</v>
      </c>
    </row>
    <row r="185" spans="1:22" ht="99.95" customHeight="1">
      <c r="A185" s="37"/>
      <c r="B185" s="37" t="s">
        <v>617</v>
      </c>
      <c r="C185" s="37" t="s">
        <v>14</v>
      </c>
      <c r="D185" s="37" t="s">
        <v>624</v>
      </c>
      <c r="E185" s="37" t="s">
        <v>489</v>
      </c>
      <c r="F185" s="37" t="s">
        <v>503</v>
      </c>
      <c r="G185" s="37" t="s">
        <v>305</v>
      </c>
      <c r="H185" s="37" t="s">
        <v>486</v>
      </c>
      <c r="I185" s="37" t="s">
        <v>501</v>
      </c>
      <c r="J185" s="37" t="s">
        <v>502</v>
      </c>
      <c r="K185" s="37" t="s">
        <v>504</v>
      </c>
      <c r="L185" s="37">
        <v>48</v>
      </c>
      <c r="M185" s="38">
        <v>1</v>
      </c>
      <c r="N185" s="37">
        <v>1</v>
      </c>
      <c r="O185" s="39">
        <v>120</v>
      </c>
      <c r="P185" s="39">
        <v>288</v>
      </c>
      <c r="Q185" s="40" t="s">
        <v>505</v>
      </c>
      <c r="R185" s="40">
        <v>2000033078784</v>
      </c>
      <c r="S185" s="37" t="s">
        <v>491</v>
      </c>
      <c r="T185" s="28" t="e">
        <f>#REF!*M185</f>
        <v>#REF!</v>
      </c>
      <c r="U185" s="22">
        <f>O185*M185</f>
        <v>120</v>
      </c>
      <c r="V185" s="29">
        <f>P185*M185</f>
        <v>288</v>
      </c>
    </row>
    <row r="186" spans="1:22" ht="99.95" customHeight="1">
      <c r="A186" s="37"/>
      <c r="B186" s="37" t="s">
        <v>617</v>
      </c>
      <c r="C186" s="37" t="s">
        <v>14</v>
      </c>
      <c r="D186" s="37" t="s">
        <v>624</v>
      </c>
      <c r="E186" s="37" t="s">
        <v>489</v>
      </c>
      <c r="F186" s="37" t="s">
        <v>55</v>
      </c>
      <c r="G186" s="37" t="s">
        <v>508</v>
      </c>
      <c r="H186" s="37" t="s">
        <v>486</v>
      </c>
      <c r="I186" s="37" t="s">
        <v>506</v>
      </c>
      <c r="J186" s="37" t="s">
        <v>507</v>
      </c>
      <c r="K186" s="37" t="s">
        <v>304</v>
      </c>
      <c r="L186" s="37">
        <v>48</v>
      </c>
      <c r="M186" s="38">
        <v>4</v>
      </c>
      <c r="N186" s="37">
        <v>4</v>
      </c>
      <c r="O186" s="39">
        <v>116</v>
      </c>
      <c r="P186" s="39">
        <v>278</v>
      </c>
      <c r="Q186" s="40" t="s">
        <v>509</v>
      </c>
      <c r="R186" s="40">
        <v>2000033079385</v>
      </c>
      <c r="S186" s="37" t="s">
        <v>491</v>
      </c>
      <c r="T186" s="28" t="e">
        <f>#REF!*M186</f>
        <v>#REF!</v>
      </c>
      <c r="U186" s="22">
        <f>O186*M186</f>
        <v>464</v>
      </c>
      <c r="V186" s="29">
        <f>P186*M186</f>
        <v>1112</v>
      </c>
    </row>
    <row r="187" spans="1:22" ht="99.95" customHeight="1">
      <c r="A187" s="37"/>
      <c r="B187" s="37" t="s">
        <v>617</v>
      </c>
      <c r="C187" s="37" t="s">
        <v>14</v>
      </c>
      <c r="D187" s="37" t="s">
        <v>624</v>
      </c>
      <c r="E187" s="37" t="s">
        <v>489</v>
      </c>
      <c r="F187" s="37" t="s">
        <v>55</v>
      </c>
      <c r="G187" s="37" t="s">
        <v>399</v>
      </c>
      <c r="H187" s="37" t="s">
        <v>486</v>
      </c>
      <c r="I187" s="37" t="s">
        <v>510</v>
      </c>
      <c r="J187" s="37" t="s">
        <v>511</v>
      </c>
      <c r="K187" s="37" t="s">
        <v>364</v>
      </c>
      <c r="L187" s="37">
        <v>48</v>
      </c>
      <c r="M187" s="38">
        <v>1</v>
      </c>
      <c r="N187" s="37">
        <v>1</v>
      </c>
      <c r="O187" s="39">
        <v>124</v>
      </c>
      <c r="P187" s="39">
        <v>298</v>
      </c>
      <c r="Q187" s="40" t="s">
        <v>512</v>
      </c>
      <c r="R187" s="40">
        <v>2000033079439</v>
      </c>
      <c r="S187" s="37" t="s">
        <v>491</v>
      </c>
      <c r="T187" s="28" t="e">
        <f>#REF!*M187</f>
        <v>#REF!</v>
      </c>
      <c r="U187" s="22">
        <f>O187*M187</f>
        <v>124</v>
      </c>
      <c r="V187" s="29">
        <f>P187*M187</f>
        <v>298</v>
      </c>
    </row>
    <row r="188" spans="1:22" ht="99.95" customHeight="1">
      <c r="A188" s="37"/>
      <c r="B188" s="37" t="s">
        <v>617</v>
      </c>
      <c r="C188" s="37" t="s">
        <v>14</v>
      </c>
      <c r="D188" s="37" t="s">
        <v>624</v>
      </c>
      <c r="E188" s="37" t="s">
        <v>489</v>
      </c>
      <c r="F188" s="37" t="s">
        <v>55</v>
      </c>
      <c r="G188" s="37" t="s">
        <v>508</v>
      </c>
      <c r="H188" s="37" t="s">
        <v>486</v>
      </c>
      <c r="I188" s="37" t="s">
        <v>513</v>
      </c>
      <c r="J188" s="37" t="s">
        <v>514</v>
      </c>
      <c r="K188" s="37" t="s">
        <v>364</v>
      </c>
      <c r="L188" s="37">
        <v>48</v>
      </c>
      <c r="M188" s="38">
        <v>1</v>
      </c>
      <c r="N188" s="37">
        <v>1</v>
      </c>
      <c r="O188" s="39">
        <v>114</v>
      </c>
      <c r="P188" s="39">
        <v>274</v>
      </c>
      <c r="Q188" s="40" t="s">
        <v>515</v>
      </c>
      <c r="R188" s="40">
        <v>2000033079682</v>
      </c>
      <c r="S188" s="37" t="s">
        <v>491</v>
      </c>
      <c r="T188" s="28" t="e">
        <f>#REF!*M188</f>
        <v>#REF!</v>
      </c>
      <c r="U188" s="22">
        <f>O188*M188</f>
        <v>114</v>
      </c>
      <c r="V188" s="29">
        <f>P188*M188</f>
        <v>274</v>
      </c>
    </row>
    <row r="189" spans="1:22" ht="99.95" customHeight="1">
      <c r="A189" s="37"/>
      <c r="B189" s="37" t="s">
        <v>617</v>
      </c>
      <c r="C189" s="37" t="s">
        <v>14</v>
      </c>
      <c r="D189" s="37" t="s">
        <v>624</v>
      </c>
      <c r="E189" s="37" t="s">
        <v>518</v>
      </c>
      <c r="F189" s="37" t="s">
        <v>55</v>
      </c>
      <c r="G189" s="37" t="s">
        <v>519</v>
      </c>
      <c r="H189" s="37" t="s">
        <v>486</v>
      </c>
      <c r="I189" s="37" t="s">
        <v>516</v>
      </c>
      <c r="J189" s="37" t="s">
        <v>517</v>
      </c>
      <c r="K189" s="37" t="s">
        <v>5</v>
      </c>
      <c r="L189" s="37">
        <v>48</v>
      </c>
      <c r="M189" s="38">
        <v>2</v>
      </c>
      <c r="N189" s="37">
        <v>2</v>
      </c>
      <c r="O189" s="39">
        <v>160</v>
      </c>
      <c r="P189" s="39">
        <v>384</v>
      </c>
      <c r="Q189" s="40">
        <v>8057006184625</v>
      </c>
      <c r="R189" s="40">
        <v>2000040024866</v>
      </c>
      <c r="S189" s="37" t="s">
        <v>491</v>
      </c>
      <c r="T189" s="28" t="e">
        <f>#REF!*M189</f>
        <v>#REF!</v>
      </c>
      <c r="U189" s="22">
        <f>O189*M189</f>
        <v>320</v>
      </c>
      <c r="V189" s="29">
        <f>P189*M189</f>
        <v>768</v>
      </c>
    </row>
    <row r="190" spans="1:22" ht="99.95" customHeight="1">
      <c r="A190" s="37"/>
      <c r="B190" s="37" t="s">
        <v>617</v>
      </c>
      <c r="C190" s="37" t="s">
        <v>14</v>
      </c>
      <c r="D190" s="37" t="s">
        <v>624</v>
      </c>
      <c r="E190" s="37" t="s">
        <v>518</v>
      </c>
      <c r="F190" s="37" t="s">
        <v>55</v>
      </c>
      <c r="G190" s="37" t="s">
        <v>170</v>
      </c>
      <c r="H190" s="37" t="s">
        <v>486</v>
      </c>
      <c r="I190" s="37" t="s">
        <v>520</v>
      </c>
      <c r="J190" s="37" t="s">
        <v>521</v>
      </c>
      <c r="K190" s="37" t="s">
        <v>233</v>
      </c>
      <c r="L190" s="37">
        <v>48</v>
      </c>
      <c r="M190" s="38">
        <v>1</v>
      </c>
      <c r="N190" s="37">
        <v>1</v>
      </c>
      <c r="O190" s="39">
        <v>143</v>
      </c>
      <c r="P190" s="39">
        <v>343</v>
      </c>
      <c r="Q190" s="40">
        <v>8057006265034</v>
      </c>
      <c r="R190" s="40">
        <v>2000040029502</v>
      </c>
      <c r="S190" s="37" t="s">
        <v>491</v>
      </c>
      <c r="T190" s="28" t="e">
        <f>#REF!*M190</f>
        <v>#REF!</v>
      </c>
      <c r="U190" s="22">
        <f>O190*M190</f>
        <v>143</v>
      </c>
      <c r="V190" s="29">
        <f>P190*M190</f>
        <v>343</v>
      </c>
    </row>
    <row r="191" spans="1:22" ht="99.95" customHeight="1">
      <c r="A191" s="37"/>
      <c r="B191" s="37" t="s">
        <v>617</v>
      </c>
      <c r="C191" s="37" t="s">
        <v>14</v>
      </c>
      <c r="D191" s="37" t="s">
        <v>623</v>
      </c>
      <c r="E191" s="37" t="s">
        <v>24</v>
      </c>
      <c r="F191" s="37" t="s">
        <v>461</v>
      </c>
      <c r="G191" s="37" t="s">
        <v>6</v>
      </c>
      <c r="H191" s="37" t="s">
        <v>522</v>
      </c>
      <c r="I191" s="37" t="s">
        <v>523</v>
      </c>
      <c r="J191" s="37" t="s">
        <v>524</v>
      </c>
      <c r="K191" s="37" t="s">
        <v>65</v>
      </c>
      <c r="L191" s="37">
        <v>44</v>
      </c>
      <c r="M191" s="38">
        <v>1</v>
      </c>
      <c r="N191" s="37">
        <v>1</v>
      </c>
      <c r="O191" s="39">
        <v>61</v>
      </c>
      <c r="P191" s="39">
        <v>146</v>
      </c>
      <c r="Q191" s="40" t="s">
        <v>525</v>
      </c>
      <c r="R191" s="40" t="str">
        <f>"*"</f>
        <v>*</v>
      </c>
      <c r="S191" s="37" t="s">
        <v>526</v>
      </c>
      <c r="T191" s="28" t="e">
        <f>#REF!*M191</f>
        <v>#REF!</v>
      </c>
      <c r="U191" s="22">
        <f>O191*M191</f>
        <v>61</v>
      </c>
      <c r="V191" s="29">
        <f>P191*M191</f>
        <v>146</v>
      </c>
    </row>
    <row r="192" spans="1:22" ht="99.95" customHeight="1">
      <c r="A192" s="37"/>
      <c r="B192" s="37" t="s">
        <v>617</v>
      </c>
      <c r="C192" s="37" t="s">
        <v>14</v>
      </c>
      <c r="D192" s="37" t="s">
        <v>622</v>
      </c>
      <c r="E192" s="37" t="s">
        <v>48</v>
      </c>
      <c r="F192" s="37" t="s">
        <v>44</v>
      </c>
      <c r="G192" s="37" t="s">
        <v>170</v>
      </c>
      <c r="H192" s="37" t="s">
        <v>527</v>
      </c>
      <c r="I192" s="37" t="s">
        <v>528</v>
      </c>
      <c r="J192" s="37" t="s">
        <v>529</v>
      </c>
      <c r="K192" s="37" t="s">
        <v>530</v>
      </c>
      <c r="L192" s="37">
        <v>32</v>
      </c>
      <c r="M192" s="38">
        <v>1</v>
      </c>
      <c r="N192" s="37">
        <v>4</v>
      </c>
      <c r="O192" s="39">
        <v>112</v>
      </c>
      <c r="P192" s="39">
        <v>269</v>
      </c>
      <c r="Q192" s="40">
        <v>8057006304238</v>
      </c>
      <c r="R192" s="40">
        <v>2000040067160</v>
      </c>
      <c r="S192" s="37" t="s">
        <v>295</v>
      </c>
      <c r="T192" s="28" t="e">
        <f>#REF!*M192</f>
        <v>#REF!</v>
      </c>
      <c r="U192" s="22">
        <f>O192*M192</f>
        <v>112</v>
      </c>
      <c r="V192" s="29">
        <f>P192*M192</f>
        <v>269</v>
      </c>
    </row>
    <row r="193" spans="1:22" ht="15">
      <c r="A193" s="37"/>
      <c r="B193" s="37" t="s">
        <v>617</v>
      </c>
      <c r="C193" s="37" t="s">
        <v>14</v>
      </c>
      <c r="D193" s="37" t="s">
        <v>622</v>
      </c>
      <c r="E193" s="37" t="s">
        <v>48</v>
      </c>
      <c r="F193" s="37" t="s">
        <v>44</v>
      </c>
      <c r="G193" s="37" t="s">
        <v>170</v>
      </c>
      <c r="H193" s="37" t="s">
        <v>527</v>
      </c>
      <c r="I193" s="37" t="s">
        <v>528</v>
      </c>
      <c r="J193" s="37" t="s">
        <v>529</v>
      </c>
      <c r="K193" s="37" t="s">
        <v>530</v>
      </c>
      <c r="L193" s="37">
        <v>34</v>
      </c>
      <c r="M193" s="38">
        <v>3</v>
      </c>
      <c r="N193" s="37" t="s">
        <v>615</v>
      </c>
      <c r="O193" s="39">
        <v>112</v>
      </c>
      <c r="P193" s="39">
        <v>269</v>
      </c>
      <c r="Q193" s="40">
        <v>8057006188067</v>
      </c>
      <c r="R193" s="40">
        <v>2000040067184</v>
      </c>
      <c r="S193" s="37" t="s">
        <v>295</v>
      </c>
      <c r="T193" s="28" t="e">
        <f>#REF!*M193</f>
        <v>#REF!</v>
      </c>
      <c r="U193" s="22">
        <f>O193*M193</f>
        <v>336</v>
      </c>
      <c r="V193" s="29">
        <f>P193*M193</f>
        <v>807</v>
      </c>
    </row>
    <row r="194" spans="1:22" ht="99.95" customHeight="1">
      <c r="A194" s="37"/>
      <c r="B194" s="37" t="s">
        <v>617</v>
      </c>
      <c r="C194" s="37" t="s">
        <v>14</v>
      </c>
      <c r="D194" s="37" t="s">
        <v>622</v>
      </c>
      <c r="E194" s="37" t="s">
        <v>48</v>
      </c>
      <c r="F194" s="37" t="s">
        <v>439</v>
      </c>
      <c r="G194" s="37" t="s">
        <v>170</v>
      </c>
      <c r="H194" s="37" t="s">
        <v>527</v>
      </c>
      <c r="I194" s="37" t="s">
        <v>531</v>
      </c>
      <c r="J194" s="37" t="s">
        <v>532</v>
      </c>
      <c r="K194" s="37" t="s">
        <v>5</v>
      </c>
      <c r="L194" s="37">
        <v>29</v>
      </c>
      <c r="M194" s="38">
        <v>1</v>
      </c>
      <c r="N194" s="37">
        <v>2</v>
      </c>
      <c r="O194" s="39">
        <v>160</v>
      </c>
      <c r="P194" s="39">
        <v>384</v>
      </c>
      <c r="Q194" s="40">
        <v>8057006363747</v>
      </c>
      <c r="R194" s="40">
        <v>2000040070818</v>
      </c>
      <c r="S194" s="37" t="s">
        <v>295</v>
      </c>
      <c r="T194" s="28" t="e">
        <f>#REF!*M194</f>
        <v>#REF!</v>
      </c>
      <c r="U194" s="22">
        <f>O194*M194</f>
        <v>160</v>
      </c>
      <c r="V194" s="29">
        <f>P194*M194</f>
        <v>384</v>
      </c>
    </row>
    <row r="195" spans="1:22" ht="15">
      <c r="A195" s="37"/>
      <c r="B195" s="37" t="s">
        <v>617</v>
      </c>
      <c r="C195" s="37" t="s">
        <v>14</v>
      </c>
      <c r="D195" s="37" t="s">
        <v>622</v>
      </c>
      <c r="E195" s="37" t="s">
        <v>48</v>
      </c>
      <c r="F195" s="37" t="s">
        <v>439</v>
      </c>
      <c r="G195" s="37" t="s">
        <v>170</v>
      </c>
      <c r="H195" s="37" t="s">
        <v>527</v>
      </c>
      <c r="I195" s="37" t="s">
        <v>531</v>
      </c>
      <c r="J195" s="37" t="s">
        <v>532</v>
      </c>
      <c r="K195" s="37" t="s">
        <v>5</v>
      </c>
      <c r="L195" s="37">
        <v>30</v>
      </c>
      <c r="M195" s="38">
        <v>1</v>
      </c>
      <c r="N195" s="37" t="s">
        <v>615</v>
      </c>
      <c r="O195" s="39">
        <v>160</v>
      </c>
      <c r="P195" s="39">
        <v>384</v>
      </c>
      <c r="Q195" s="40">
        <v>8057006363754</v>
      </c>
      <c r="R195" s="40">
        <v>2000040070825</v>
      </c>
      <c r="S195" s="37" t="s">
        <v>295</v>
      </c>
      <c r="T195" s="28" t="e">
        <f>#REF!*M195</f>
        <v>#REF!</v>
      </c>
      <c r="U195" s="22">
        <f>O195*M195</f>
        <v>160</v>
      </c>
      <c r="V195" s="29">
        <f>P195*M195</f>
        <v>384</v>
      </c>
    </row>
    <row r="196" spans="1:22" ht="99.95" customHeight="1">
      <c r="A196" s="37"/>
      <c r="B196" s="37" t="s">
        <v>617</v>
      </c>
      <c r="C196" s="37" t="s">
        <v>14</v>
      </c>
      <c r="D196" s="37" t="s">
        <v>622</v>
      </c>
      <c r="E196" s="37" t="s">
        <v>48</v>
      </c>
      <c r="F196" s="37" t="s">
        <v>439</v>
      </c>
      <c r="G196" s="37" t="s">
        <v>170</v>
      </c>
      <c r="H196" s="37" t="s">
        <v>527</v>
      </c>
      <c r="I196" s="37" t="s">
        <v>533</v>
      </c>
      <c r="J196" s="37" t="s">
        <v>534</v>
      </c>
      <c r="K196" s="37" t="s">
        <v>233</v>
      </c>
      <c r="L196" s="37">
        <v>34</v>
      </c>
      <c r="M196" s="38">
        <v>5</v>
      </c>
      <c r="N196" s="37">
        <v>5</v>
      </c>
      <c r="O196" s="39">
        <v>126</v>
      </c>
      <c r="P196" s="39">
        <v>302</v>
      </c>
      <c r="Q196" s="40">
        <v>8057006266871</v>
      </c>
      <c r="R196" s="40">
        <v>2000040075929</v>
      </c>
      <c r="S196" s="37" t="s">
        <v>295</v>
      </c>
      <c r="T196" s="28" t="e">
        <f>#REF!*M196</f>
        <v>#REF!</v>
      </c>
      <c r="U196" s="22">
        <f>O196*M196</f>
        <v>630</v>
      </c>
      <c r="V196" s="29">
        <f>P196*M196</f>
        <v>1510</v>
      </c>
    </row>
    <row r="197" spans="1:22" ht="99.95" customHeight="1">
      <c r="A197" s="37"/>
      <c r="B197" s="37" t="s">
        <v>617</v>
      </c>
      <c r="C197" s="37" t="s">
        <v>14</v>
      </c>
      <c r="D197" s="37" t="s">
        <v>622</v>
      </c>
      <c r="E197" s="37" t="s">
        <v>48</v>
      </c>
      <c r="F197" s="37" t="s">
        <v>255</v>
      </c>
      <c r="G197" s="37" t="s">
        <v>170</v>
      </c>
      <c r="H197" s="37" t="s">
        <v>527</v>
      </c>
      <c r="I197" s="37" t="s">
        <v>535</v>
      </c>
      <c r="J197" s="37" t="s">
        <v>536</v>
      </c>
      <c r="K197" s="37" t="s">
        <v>5</v>
      </c>
      <c r="L197" s="37">
        <v>34</v>
      </c>
      <c r="M197" s="38">
        <v>3</v>
      </c>
      <c r="N197" s="37">
        <v>3</v>
      </c>
      <c r="O197" s="39">
        <v>150</v>
      </c>
      <c r="P197" s="39">
        <v>360</v>
      </c>
      <c r="Q197" s="40">
        <v>8057006266888</v>
      </c>
      <c r="R197" s="40">
        <v>2000040076384</v>
      </c>
      <c r="S197" s="37" t="s">
        <v>282</v>
      </c>
      <c r="T197" s="28" t="e">
        <f>#REF!*M197</f>
        <v>#REF!</v>
      </c>
      <c r="U197" s="22">
        <f>O197*M197</f>
        <v>450</v>
      </c>
      <c r="V197" s="29">
        <f>P197*M197</f>
        <v>1080</v>
      </c>
    </row>
    <row r="198" spans="1:22" ht="99.95" customHeight="1">
      <c r="A198" s="37"/>
      <c r="B198" s="37" t="s">
        <v>617</v>
      </c>
      <c r="C198" s="37" t="s">
        <v>14</v>
      </c>
      <c r="D198" s="37" t="s">
        <v>622</v>
      </c>
      <c r="E198" s="37" t="s">
        <v>48</v>
      </c>
      <c r="F198" s="37" t="s">
        <v>255</v>
      </c>
      <c r="G198" s="37" t="s">
        <v>170</v>
      </c>
      <c r="H198" s="37" t="s">
        <v>527</v>
      </c>
      <c r="I198" s="37" t="s">
        <v>537</v>
      </c>
      <c r="J198" s="37" t="s">
        <v>538</v>
      </c>
      <c r="K198" s="37" t="s">
        <v>5</v>
      </c>
      <c r="L198" s="37">
        <v>34</v>
      </c>
      <c r="M198" s="38">
        <v>5</v>
      </c>
      <c r="N198" s="37">
        <v>5</v>
      </c>
      <c r="O198" s="39">
        <v>193</v>
      </c>
      <c r="P198" s="39">
        <v>463</v>
      </c>
      <c r="Q198" s="40">
        <v>8057006264068</v>
      </c>
      <c r="R198" s="40">
        <v>2000040076612</v>
      </c>
      <c r="S198" s="37" t="s">
        <v>282</v>
      </c>
      <c r="T198" s="28" t="e">
        <f>#REF!*M198</f>
        <v>#REF!</v>
      </c>
      <c r="U198" s="22">
        <f>O198*M198</f>
        <v>965</v>
      </c>
      <c r="V198" s="29">
        <f>P198*M198</f>
        <v>2315</v>
      </c>
    </row>
    <row r="199" spans="1:22" ht="99.95" customHeight="1">
      <c r="A199" s="37"/>
      <c r="B199" s="37" t="s">
        <v>617</v>
      </c>
      <c r="C199" s="37" t="s">
        <v>14</v>
      </c>
      <c r="D199" s="37" t="s">
        <v>622</v>
      </c>
      <c r="E199" s="37" t="s">
        <v>48</v>
      </c>
      <c r="F199" s="37" t="s">
        <v>439</v>
      </c>
      <c r="G199" s="37" t="s">
        <v>170</v>
      </c>
      <c r="H199" s="37" t="s">
        <v>527</v>
      </c>
      <c r="I199" s="37" t="s">
        <v>539</v>
      </c>
      <c r="J199" s="37" t="s">
        <v>540</v>
      </c>
      <c r="K199" s="37" t="s">
        <v>450</v>
      </c>
      <c r="L199" s="37">
        <v>34</v>
      </c>
      <c r="M199" s="38">
        <v>1</v>
      </c>
      <c r="N199" s="37">
        <v>1</v>
      </c>
      <c r="O199" s="39">
        <v>133</v>
      </c>
      <c r="P199" s="39">
        <v>319</v>
      </c>
      <c r="Q199" s="40">
        <v>8057006264013</v>
      </c>
      <c r="R199" s="40">
        <v>2000040077077</v>
      </c>
      <c r="S199" s="37" t="s">
        <v>295</v>
      </c>
      <c r="T199" s="28" t="e">
        <f>#REF!*M199</f>
        <v>#REF!</v>
      </c>
      <c r="U199" s="22">
        <f>O199*M199</f>
        <v>133</v>
      </c>
      <c r="V199" s="29">
        <f>P199*M199</f>
        <v>319</v>
      </c>
    </row>
    <row r="200" spans="1:22" ht="99.95" customHeight="1">
      <c r="A200" s="37"/>
      <c r="B200" s="37" t="s">
        <v>617</v>
      </c>
      <c r="C200" s="37" t="s">
        <v>14</v>
      </c>
      <c r="D200" s="37" t="s">
        <v>622</v>
      </c>
      <c r="E200" s="37" t="s">
        <v>48</v>
      </c>
      <c r="F200" s="37" t="s">
        <v>439</v>
      </c>
      <c r="G200" s="37" t="s">
        <v>170</v>
      </c>
      <c r="H200" s="37" t="s">
        <v>527</v>
      </c>
      <c r="I200" s="37" t="s">
        <v>541</v>
      </c>
      <c r="J200" s="37" t="s">
        <v>542</v>
      </c>
      <c r="K200" s="37" t="s">
        <v>95</v>
      </c>
      <c r="L200" s="37">
        <v>34</v>
      </c>
      <c r="M200" s="38">
        <v>1</v>
      </c>
      <c r="N200" s="37">
        <v>1</v>
      </c>
      <c r="O200" s="39">
        <v>109</v>
      </c>
      <c r="P200" s="39">
        <v>262</v>
      </c>
      <c r="Q200" s="40">
        <v>8057006256599</v>
      </c>
      <c r="R200" s="40">
        <v>2000040078227</v>
      </c>
      <c r="S200" s="37" t="s">
        <v>295</v>
      </c>
      <c r="T200" s="28" t="e">
        <f>#REF!*M200</f>
        <v>#REF!</v>
      </c>
      <c r="U200" s="22">
        <f>O200*M200</f>
        <v>109</v>
      </c>
      <c r="V200" s="29">
        <f>P200*M200</f>
        <v>262</v>
      </c>
    </row>
    <row r="201" spans="1:22" ht="99.95" customHeight="1">
      <c r="A201" s="37"/>
      <c r="B201" s="37" t="s">
        <v>617</v>
      </c>
      <c r="C201" s="37" t="s">
        <v>14</v>
      </c>
      <c r="D201" s="37" t="s">
        <v>622</v>
      </c>
      <c r="E201" s="37" t="s">
        <v>48</v>
      </c>
      <c r="F201" s="37" t="s">
        <v>545</v>
      </c>
      <c r="G201" s="37" t="s">
        <v>57</v>
      </c>
      <c r="H201" s="37" t="s">
        <v>527</v>
      </c>
      <c r="I201" s="37" t="s">
        <v>543</v>
      </c>
      <c r="J201" s="37" t="s">
        <v>544</v>
      </c>
      <c r="K201" s="37" t="s">
        <v>5</v>
      </c>
      <c r="L201" s="37">
        <v>28</v>
      </c>
      <c r="M201" s="38">
        <v>1</v>
      </c>
      <c r="N201" s="37">
        <v>1</v>
      </c>
      <c r="O201" s="39">
        <v>112</v>
      </c>
      <c r="P201" s="39">
        <v>269</v>
      </c>
      <c r="Q201" s="40">
        <v>8057006348287</v>
      </c>
      <c r="R201" s="40">
        <v>2000040079088</v>
      </c>
      <c r="S201" s="37" t="s">
        <v>282</v>
      </c>
      <c r="T201" s="28" t="e">
        <f>#REF!*M201</f>
        <v>#REF!</v>
      </c>
      <c r="U201" s="22">
        <f>O201*M201</f>
        <v>112</v>
      </c>
      <c r="V201" s="29">
        <f>P201*M201</f>
        <v>269</v>
      </c>
    </row>
    <row r="202" spans="1:22" ht="99.95" customHeight="1">
      <c r="A202" s="37"/>
      <c r="B202" s="37" t="s">
        <v>617</v>
      </c>
      <c r="C202" s="37" t="s">
        <v>14</v>
      </c>
      <c r="D202" s="37" t="s">
        <v>622</v>
      </c>
      <c r="E202" s="37" t="s">
        <v>48</v>
      </c>
      <c r="F202" s="37" t="s">
        <v>548</v>
      </c>
      <c r="G202" s="37" t="s">
        <v>57</v>
      </c>
      <c r="H202" s="37" t="s">
        <v>527</v>
      </c>
      <c r="I202" s="37" t="s">
        <v>546</v>
      </c>
      <c r="J202" s="37" t="s">
        <v>547</v>
      </c>
      <c r="K202" s="37" t="s">
        <v>5</v>
      </c>
      <c r="L202" s="37">
        <v>34</v>
      </c>
      <c r="M202" s="38">
        <v>27</v>
      </c>
      <c r="N202" s="37">
        <v>55</v>
      </c>
      <c r="O202" s="39">
        <v>150</v>
      </c>
      <c r="P202" s="39">
        <v>360</v>
      </c>
      <c r="Q202" s="40">
        <v>8057006247795</v>
      </c>
      <c r="R202" s="40">
        <v>2000040079606</v>
      </c>
      <c r="S202" s="37" t="s">
        <v>282</v>
      </c>
      <c r="T202" s="28" t="e">
        <f>#REF!*M202</f>
        <v>#REF!</v>
      </c>
      <c r="U202" s="22">
        <f>O202*M202</f>
        <v>4050</v>
      </c>
      <c r="V202" s="29">
        <f>P202*M202</f>
        <v>9720</v>
      </c>
    </row>
    <row r="203" spans="1:22" ht="15">
      <c r="A203" s="37"/>
      <c r="B203" s="37" t="s">
        <v>617</v>
      </c>
      <c r="C203" s="37" t="s">
        <v>14</v>
      </c>
      <c r="D203" s="37" t="s">
        <v>622</v>
      </c>
      <c r="E203" s="37" t="s">
        <v>48</v>
      </c>
      <c r="F203" s="37" t="s">
        <v>548</v>
      </c>
      <c r="G203" s="37" t="s">
        <v>57</v>
      </c>
      <c r="H203" s="37" t="s">
        <v>527</v>
      </c>
      <c r="I203" s="37" t="s">
        <v>546</v>
      </c>
      <c r="J203" s="37" t="s">
        <v>547</v>
      </c>
      <c r="K203" s="37" t="s">
        <v>5</v>
      </c>
      <c r="L203" s="37">
        <v>36</v>
      </c>
      <c r="M203" s="38">
        <v>23</v>
      </c>
      <c r="N203" s="37" t="s">
        <v>615</v>
      </c>
      <c r="O203" s="39">
        <v>150</v>
      </c>
      <c r="P203" s="39">
        <v>360</v>
      </c>
      <c r="Q203" s="40">
        <v>8057006348454</v>
      </c>
      <c r="R203" s="40">
        <v>2000040079620</v>
      </c>
      <c r="S203" s="37" t="s">
        <v>282</v>
      </c>
      <c r="T203" s="28" t="e">
        <f>#REF!*M203</f>
        <v>#REF!</v>
      </c>
      <c r="U203" s="22">
        <f>O203*M203</f>
        <v>3450</v>
      </c>
      <c r="V203" s="29">
        <f>P203*M203</f>
        <v>8280</v>
      </c>
    </row>
    <row r="204" spans="1:22" ht="15">
      <c r="A204" s="37"/>
      <c r="B204" s="37" t="s">
        <v>617</v>
      </c>
      <c r="C204" s="37" t="s">
        <v>14</v>
      </c>
      <c r="D204" s="37" t="s">
        <v>622</v>
      </c>
      <c r="E204" s="37" t="s">
        <v>48</v>
      </c>
      <c r="F204" s="37" t="s">
        <v>548</v>
      </c>
      <c r="G204" s="37" t="s">
        <v>57</v>
      </c>
      <c r="H204" s="37" t="s">
        <v>527</v>
      </c>
      <c r="I204" s="37" t="s">
        <v>546</v>
      </c>
      <c r="J204" s="37" t="s">
        <v>547</v>
      </c>
      <c r="K204" s="37" t="s">
        <v>5</v>
      </c>
      <c r="L204" s="37">
        <v>38</v>
      </c>
      <c r="M204" s="38">
        <v>5</v>
      </c>
      <c r="N204" s="37" t="s">
        <v>615</v>
      </c>
      <c r="O204" s="39">
        <v>150</v>
      </c>
      <c r="P204" s="39">
        <v>360</v>
      </c>
      <c r="Q204" s="40">
        <v>8057006348461</v>
      </c>
      <c r="R204" s="40">
        <v>2000040079644</v>
      </c>
      <c r="S204" s="37" t="s">
        <v>282</v>
      </c>
      <c r="T204" s="28" t="e">
        <f>#REF!*M204</f>
        <v>#REF!</v>
      </c>
      <c r="U204" s="22">
        <f>O204*M204</f>
        <v>750</v>
      </c>
      <c r="V204" s="29">
        <f>P204*M204</f>
        <v>1800</v>
      </c>
    </row>
    <row r="205" spans="1:22" ht="99.95" customHeight="1">
      <c r="A205" s="37"/>
      <c r="B205" s="37" t="s">
        <v>617</v>
      </c>
      <c r="C205" s="37" t="s">
        <v>14</v>
      </c>
      <c r="D205" s="37" t="s">
        <v>622</v>
      </c>
      <c r="E205" s="37" t="s">
        <v>48</v>
      </c>
      <c r="F205" s="37" t="s">
        <v>439</v>
      </c>
      <c r="G205" s="37" t="s">
        <v>170</v>
      </c>
      <c r="H205" s="37" t="s">
        <v>527</v>
      </c>
      <c r="I205" s="37" t="s">
        <v>549</v>
      </c>
      <c r="J205" s="37" t="s">
        <v>550</v>
      </c>
      <c r="K205" s="37" t="s">
        <v>450</v>
      </c>
      <c r="L205" s="37">
        <v>34</v>
      </c>
      <c r="M205" s="38">
        <v>2</v>
      </c>
      <c r="N205" s="37">
        <v>2</v>
      </c>
      <c r="O205" s="39">
        <v>167</v>
      </c>
      <c r="P205" s="39">
        <v>401</v>
      </c>
      <c r="Q205" s="40">
        <v>2000040080756</v>
      </c>
      <c r="R205" s="40" t="str">
        <f>"*"</f>
        <v>*</v>
      </c>
      <c r="S205" s="37" t="s">
        <v>295</v>
      </c>
      <c r="T205" s="28" t="e">
        <f>#REF!*M205</f>
        <v>#REF!</v>
      </c>
      <c r="U205" s="22">
        <f>O205*M205</f>
        <v>334</v>
      </c>
      <c r="V205" s="29">
        <f>P205*M205</f>
        <v>802</v>
      </c>
    </row>
    <row r="206" spans="1:22" ht="99.95" customHeight="1">
      <c r="A206" s="37"/>
      <c r="B206" s="37" t="s">
        <v>617</v>
      </c>
      <c r="C206" s="37" t="s">
        <v>14</v>
      </c>
      <c r="D206" s="37" t="s">
        <v>622</v>
      </c>
      <c r="E206" s="37" t="s">
        <v>48</v>
      </c>
      <c r="F206" s="37" t="s">
        <v>44</v>
      </c>
      <c r="G206" s="37" t="s">
        <v>170</v>
      </c>
      <c r="H206" s="37" t="s">
        <v>527</v>
      </c>
      <c r="I206" s="37" t="s">
        <v>551</v>
      </c>
      <c r="J206" s="37" t="s">
        <v>552</v>
      </c>
      <c r="K206" s="37" t="s">
        <v>99</v>
      </c>
      <c r="L206" s="37">
        <v>34</v>
      </c>
      <c r="M206" s="38">
        <v>7</v>
      </c>
      <c r="N206" s="37">
        <v>7</v>
      </c>
      <c r="O206" s="39">
        <v>116</v>
      </c>
      <c r="P206" s="39">
        <v>278</v>
      </c>
      <c r="Q206" s="40">
        <v>8057006255257</v>
      </c>
      <c r="R206" s="40">
        <v>2000040081449</v>
      </c>
      <c r="S206" s="37" t="s">
        <v>295</v>
      </c>
      <c r="T206" s="28" t="e">
        <f>#REF!*M206</f>
        <v>#REF!</v>
      </c>
      <c r="U206" s="22">
        <f>O206*M206</f>
        <v>812</v>
      </c>
      <c r="V206" s="29">
        <f>P206*M206</f>
        <v>1946</v>
      </c>
    </row>
    <row r="207" spans="1:22" ht="99.95" customHeight="1">
      <c r="A207" s="37"/>
      <c r="B207" s="37" t="s">
        <v>617</v>
      </c>
      <c r="C207" s="37" t="s">
        <v>14</v>
      </c>
      <c r="D207" s="37" t="s">
        <v>622</v>
      </c>
      <c r="E207" s="37" t="s">
        <v>48</v>
      </c>
      <c r="F207" s="37" t="s">
        <v>439</v>
      </c>
      <c r="G207" s="37" t="s">
        <v>170</v>
      </c>
      <c r="H207" s="37" t="s">
        <v>527</v>
      </c>
      <c r="I207" s="37" t="s">
        <v>553</v>
      </c>
      <c r="J207" s="37" t="s">
        <v>554</v>
      </c>
      <c r="K207" s="37" t="s">
        <v>233</v>
      </c>
      <c r="L207" s="37">
        <v>34</v>
      </c>
      <c r="M207" s="38">
        <v>1</v>
      </c>
      <c r="N207" s="37">
        <v>1</v>
      </c>
      <c r="O207" s="39">
        <v>97</v>
      </c>
      <c r="P207" s="39">
        <v>233</v>
      </c>
      <c r="Q207" s="40">
        <v>8057006266611</v>
      </c>
      <c r="R207" s="40">
        <v>2000040082132</v>
      </c>
      <c r="S207" s="37" t="s">
        <v>295</v>
      </c>
      <c r="T207" s="28" t="e">
        <f>#REF!*M207</f>
        <v>#REF!</v>
      </c>
      <c r="U207" s="22">
        <f>O207*M207</f>
        <v>97</v>
      </c>
      <c r="V207" s="29">
        <f>P207*M207</f>
        <v>233</v>
      </c>
    </row>
    <row r="208" spans="1:22" ht="99.95" customHeight="1">
      <c r="A208" s="37"/>
      <c r="B208" s="37" t="s">
        <v>617</v>
      </c>
      <c r="C208" s="37" t="s">
        <v>14</v>
      </c>
      <c r="D208" s="37" t="s">
        <v>622</v>
      </c>
      <c r="E208" s="37" t="s">
        <v>48</v>
      </c>
      <c r="F208" s="37" t="s">
        <v>44</v>
      </c>
      <c r="G208" s="37" t="s">
        <v>170</v>
      </c>
      <c r="H208" s="37" t="s">
        <v>527</v>
      </c>
      <c r="I208" s="37" t="s">
        <v>555</v>
      </c>
      <c r="J208" s="37" t="s">
        <v>556</v>
      </c>
      <c r="K208" s="37" t="s">
        <v>233</v>
      </c>
      <c r="L208" s="37">
        <v>34</v>
      </c>
      <c r="M208" s="38">
        <v>5</v>
      </c>
      <c r="N208" s="37">
        <v>5</v>
      </c>
      <c r="O208" s="39">
        <v>167</v>
      </c>
      <c r="P208" s="39">
        <v>401</v>
      </c>
      <c r="Q208" s="40">
        <v>8057006250368</v>
      </c>
      <c r="R208" s="40">
        <v>2000040082361</v>
      </c>
      <c r="S208" s="37" t="s">
        <v>282</v>
      </c>
      <c r="T208" s="28" t="e">
        <f>#REF!*M208</f>
        <v>#REF!</v>
      </c>
      <c r="U208" s="22">
        <f>O208*M208</f>
        <v>835</v>
      </c>
      <c r="V208" s="29">
        <f>P208*M208</f>
        <v>2005</v>
      </c>
    </row>
    <row r="209" spans="1:22" ht="99.95" customHeight="1">
      <c r="A209" s="37"/>
      <c r="B209" s="37" t="s">
        <v>617</v>
      </c>
      <c r="C209" s="37" t="s">
        <v>14</v>
      </c>
      <c r="D209" s="37" t="s">
        <v>622</v>
      </c>
      <c r="E209" s="37" t="s">
        <v>48</v>
      </c>
      <c r="F209" s="37" t="s">
        <v>439</v>
      </c>
      <c r="G209" s="37" t="s">
        <v>170</v>
      </c>
      <c r="H209" s="37" t="s">
        <v>527</v>
      </c>
      <c r="I209" s="37" t="s">
        <v>557</v>
      </c>
      <c r="J209" s="37" t="s">
        <v>558</v>
      </c>
      <c r="K209" s="37" t="s">
        <v>95</v>
      </c>
      <c r="L209" s="37">
        <v>34</v>
      </c>
      <c r="M209" s="38">
        <v>1</v>
      </c>
      <c r="N209" s="37">
        <v>1</v>
      </c>
      <c r="O209" s="39">
        <v>167</v>
      </c>
      <c r="P209" s="39">
        <v>401</v>
      </c>
      <c r="Q209" s="40">
        <v>8057006257398</v>
      </c>
      <c r="R209" s="40">
        <v>2000040082590</v>
      </c>
      <c r="S209" s="37" t="s">
        <v>295</v>
      </c>
      <c r="T209" s="28" t="e">
        <f>#REF!*M209</f>
        <v>#REF!</v>
      </c>
      <c r="U209" s="22">
        <f>O209*M209</f>
        <v>167</v>
      </c>
      <c r="V209" s="29">
        <f>P209*M209</f>
        <v>401</v>
      </c>
    </row>
    <row r="210" spans="1:22" ht="99.95" customHeight="1">
      <c r="A210" s="37"/>
      <c r="B210" s="37" t="s">
        <v>617</v>
      </c>
      <c r="C210" s="37" t="s">
        <v>14</v>
      </c>
      <c r="D210" s="37" t="s">
        <v>622</v>
      </c>
      <c r="E210" s="37" t="s">
        <v>48</v>
      </c>
      <c r="F210" s="37" t="s">
        <v>55</v>
      </c>
      <c r="G210" s="37" t="s">
        <v>57</v>
      </c>
      <c r="H210" s="37" t="s">
        <v>527</v>
      </c>
      <c r="I210" s="37" t="s">
        <v>559</v>
      </c>
      <c r="J210" s="37" t="s">
        <v>560</v>
      </c>
      <c r="K210" s="37" t="s">
        <v>74</v>
      </c>
      <c r="L210" s="37">
        <v>34</v>
      </c>
      <c r="M210" s="38">
        <v>2</v>
      </c>
      <c r="N210" s="37">
        <v>2</v>
      </c>
      <c r="O210" s="39">
        <v>193</v>
      </c>
      <c r="P210" s="39">
        <v>463</v>
      </c>
      <c r="Q210" s="40">
        <v>8057006247894</v>
      </c>
      <c r="R210" s="40">
        <v>2000040083054</v>
      </c>
      <c r="S210" s="37" t="s">
        <v>282</v>
      </c>
      <c r="T210" s="28" t="e">
        <f>#REF!*M210</f>
        <v>#REF!</v>
      </c>
      <c r="U210" s="22">
        <f>O210*M210</f>
        <v>386</v>
      </c>
      <c r="V210" s="29">
        <f>P210*M210</f>
        <v>926</v>
      </c>
    </row>
    <row r="211" spans="1:22" ht="99.95" customHeight="1">
      <c r="A211" s="37"/>
      <c r="B211" s="37" t="s">
        <v>617</v>
      </c>
      <c r="C211" s="37" t="s">
        <v>14</v>
      </c>
      <c r="D211" s="37" t="s">
        <v>622</v>
      </c>
      <c r="E211" s="37" t="s">
        <v>48</v>
      </c>
      <c r="F211" s="37" t="s">
        <v>439</v>
      </c>
      <c r="G211" s="37" t="s">
        <v>170</v>
      </c>
      <c r="H211" s="37" t="s">
        <v>527</v>
      </c>
      <c r="I211" s="37" t="s">
        <v>561</v>
      </c>
      <c r="J211" s="37" t="s">
        <v>562</v>
      </c>
      <c r="K211" s="37" t="s">
        <v>443</v>
      </c>
      <c r="L211" s="37">
        <v>34</v>
      </c>
      <c r="M211" s="38">
        <v>2</v>
      </c>
      <c r="N211" s="37">
        <v>2</v>
      </c>
      <c r="O211" s="39">
        <v>112</v>
      </c>
      <c r="P211" s="39">
        <v>269</v>
      </c>
      <c r="Q211" s="40">
        <v>2000040084204</v>
      </c>
      <c r="R211" s="40" t="str">
        <f t="shared" ref="R211:R213" si="11">"*"</f>
        <v>*</v>
      </c>
      <c r="S211" s="37" t="s">
        <v>295</v>
      </c>
      <c r="T211" s="28" t="e">
        <f>#REF!*M211</f>
        <v>#REF!</v>
      </c>
      <c r="U211" s="22">
        <f>O211*M211</f>
        <v>224</v>
      </c>
      <c r="V211" s="29">
        <f>P211*M211</f>
        <v>538</v>
      </c>
    </row>
    <row r="212" spans="1:22" ht="99.95" customHeight="1">
      <c r="A212" s="37"/>
      <c r="B212" s="37" t="s">
        <v>617</v>
      </c>
      <c r="C212" s="37" t="s">
        <v>14</v>
      </c>
      <c r="D212" s="37" t="s">
        <v>622</v>
      </c>
      <c r="E212" s="37" t="s">
        <v>48</v>
      </c>
      <c r="F212" s="37" t="s">
        <v>44</v>
      </c>
      <c r="G212" s="37" t="s">
        <v>353</v>
      </c>
      <c r="H212" s="37" t="s">
        <v>527</v>
      </c>
      <c r="I212" s="37" t="s">
        <v>563</v>
      </c>
      <c r="J212" s="37" t="s">
        <v>564</v>
      </c>
      <c r="K212" s="37" t="s">
        <v>440</v>
      </c>
      <c r="L212" s="37">
        <v>34</v>
      </c>
      <c r="M212" s="38">
        <v>4</v>
      </c>
      <c r="N212" s="37">
        <v>4</v>
      </c>
      <c r="O212" s="39">
        <v>167</v>
      </c>
      <c r="P212" s="39">
        <v>401</v>
      </c>
      <c r="Q212" s="40">
        <v>2000040086963</v>
      </c>
      <c r="R212" s="40" t="str">
        <f t="shared" si="11"/>
        <v>*</v>
      </c>
      <c r="S212" s="37" t="s">
        <v>282</v>
      </c>
      <c r="T212" s="28" t="e">
        <f>#REF!*M212</f>
        <v>#REF!</v>
      </c>
      <c r="U212" s="22">
        <f>O212*M212</f>
        <v>668</v>
      </c>
      <c r="V212" s="29">
        <f>P212*M212</f>
        <v>1604</v>
      </c>
    </row>
    <row r="213" spans="1:22" ht="99.95" customHeight="1">
      <c r="A213" s="37"/>
      <c r="B213" s="37" t="s">
        <v>617</v>
      </c>
      <c r="C213" s="37" t="s">
        <v>14</v>
      </c>
      <c r="D213" s="37" t="s">
        <v>622</v>
      </c>
      <c r="E213" s="37" t="s">
        <v>48</v>
      </c>
      <c r="F213" s="37" t="s">
        <v>44</v>
      </c>
      <c r="G213" s="37" t="s">
        <v>170</v>
      </c>
      <c r="H213" s="37" t="s">
        <v>527</v>
      </c>
      <c r="I213" s="37" t="s">
        <v>565</v>
      </c>
      <c r="J213" s="37" t="s">
        <v>566</v>
      </c>
      <c r="K213" s="37" t="s">
        <v>85</v>
      </c>
      <c r="L213" s="37">
        <v>34</v>
      </c>
      <c r="M213" s="38">
        <v>2</v>
      </c>
      <c r="N213" s="37">
        <v>2</v>
      </c>
      <c r="O213" s="39">
        <v>267</v>
      </c>
      <c r="P213" s="39">
        <v>641</v>
      </c>
      <c r="Q213" s="40">
        <v>2000040089490</v>
      </c>
      <c r="R213" s="40" t="str">
        <f t="shared" si="11"/>
        <v>*</v>
      </c>
      <c r="S213" s="37" t="s">
        <v>282</v>
      </c>
      <c r="T213" s="28" t="e">
        <f>#REF!*M213</f>
        <v>#REF!</v>
      </c>
      <c r="U213" s="22">
        <f>O213*M213</f>
        <v>534</v>
      </c>
      <c r="V213" s="29">
        <f>P213*M213</f>
        <v>1282</v>
      </c>
    </row>
    <row r="214" spans="1:22" ht="99.95" customHeight="1">
      <c r="A214" s="37"/>
      <c r="B214" s="37" t="s">
        <v>617</v>
      </c>
      <c r="C214" s="37" t="s">
        <v>14</v>
      </c>
      <c r="D214" s="37" t="s">
        <v>622</v>
      </c>
      <c r="E214" s="37" t="s">
        <v>48</v>
      </c>
      <c r="F214" s="37" t="s">
        <v>439</v>
      </c>
      <c r="G214" s="37" t="s">
        <v>170</v>
      </c>
      <c r="H214" s="37" t="s">
        <v>527</v>
      </c>
      <c r="I214" s="37" t="s">
        <v>567</v>
      </c>
      <c r="J214" s="37" t="s">
        <v>568</v>
      </c>
      <c r="K214" s="37" t="s">
        <v>443</v>
      </c>
      <c r="L214" s="37">
        <v>29</v>
      </c>
      <c r="M214" s="38">
        <v>1</v>
      </c>
      <c r="N214" s="37">
        <v>2</v>
      </c>
      <c r="O214" s="39">
        <v>160</v>
      </c>
      <c r="P214" s="39">
        <v>384</v>
      </c>
      <c r="Q214" s="40">
        <v>8057006391238</v>
      </c>
      <c r="R214" s="40">
        <v>2000040090137</v>
      </c>
      <c r="S214" s="37" t="s">
        <v>295</v>
      </c>
      <c r="T214" s="28" t="e">
        <f>#REF!*M214</f>
        <v>#REF!</v>
      </c>
      <c r="U214" s="22">
        <f>O214*M214</f>
        <v>160</v>
      </c>
      <c r="V214" s="29">
        <f>P214*M214</f>
        <v>384</v>
      </c>
    </row>
    <row r="215" spans="1:22" ht="15">
      <c r="A215" s="37"/>
      <c r="B215" s="37" t="s">
        <v>617</v>
      </c>
      <c r="C215" s="37" t="s">
        <v>14</v>
      </c>
      <c r="D215" s="37" t="s">
        <v>622</v>
      </c>
      <c r="E215" s="37" t="s">
        <v>48</v>
      </c>
      <c r="F215" s="37" t="s">
        <v>439</v>
      </c>
      <c r="G215" s="37" t="s">
        <v>170</v>
      </c>
      <c r="H215" s="37" t="s">
        <v>527</v>
      </c>
      <c r="I215" s="37" t="s">
        <v>567</v>
      </c>
      <c r="J215" s="37" t="s">
        <v>568</v>
      </c>
      <c r="K215" s="37" t="s">
        <v>443</v>
      </c>
      <c r="L215" s="37">
        <v>30</v>
      </c>
      <c r="M215" s="38">
        <v>1</v>
      </c>
      <c r="N215" s="37" t="s">
        <v>615</v>
      </c>
      <c r="O215" s="39">
        <v>160</v>
      </c>
      <c r="P215" s="39">
        <v>384</v>
      </c>
      <c r="Q215" s="40">
        <v>8057006391245</v>
      </c>
      <c r="R215" s="40">
        <v>2000040090144</v>
      </c>
      <c r="S215" s="37" t="s">
        <v>295</v>
      </c>
      <c r="T215" s="28" t="e">
        <f>#REF!*M215</f>
        <v>#REF!</v>
      </c>
      <c r="U215" s="22">
        <f>O215*M215</f>
        <v>160</v>
      </c>
      <c r="V215" s="29">
        <f>P215*M215</f>
        <v>384</v>
      </c>
    </row>
    <row r="216" spans="1:22" ht="99.95" customHeight="1">
      <c r="A216" s="37"/>
      <c r="B216" s="37" t="s">
        <v>617</v>
      </c>
      <c r="C216" s="37" t="s">
        <v>14</v>
      </c>
      <c r="D216" s="37" t="s">
        <v>622</v>
      </c>
      <c r="E216" s="37" t="s">
        <v>48</v>
      </c>
      <c r="F216" s="37" t="s">
        <v>197</v>
      </c>
      <c r="G216" s="37" t="s">
        <v>170</v>
      </c>
      <c r="H216" s="37" t="s">
        <v>527</v>
      </c>
      <c r="I216" s="37" t="s">
        <v>569</v>
      </c>
      <c r="J216" s="37" t="s">
        <v>570</v>
      </c>
      <c r="K216" s="37" t="s">
        <v>5</v>
      </c>
      <c r="L216" s="37">
        <v>27</v>
      </c>
      <c r="M216" s="38">
        <v>1</v>
      </c>
      <c r="N216" s="37">
        <v>1</v>
      </c>
      <c r="O216" s="39">
        <v>92</v>
      </c>
      <c r="P216" s="39">
        <v>221</v>
      </c>
      <c r="Q216" s="40">
        <v>8057006304870</v>
      </c>
      <c r="R216" s="40">
        <v>2000040090342</v>
      </c>
      <c r="S216" s="37" t="s">
        <v>295</v>
      </c>
      <c r="T216" s="28" t="e">
        <f>#REF!*M216</f>
        <v>#REF!</v>
      </c>
      <c r="U216" s="22">
        <f>O216*M216</f>
        <v>92</v>
      </c>
      <c r="V216" s="29">
        <f>P216*M216</f>
        <v>221</v>
      </c>
    </row>
    <row r="217" spans="1:22" ht="99.95" customHeight="1">
      <c r="A217" s="37"/>
      <c r="B217" s="37" t="s">
        <v>617</v>
      </c>
      <c r="C217" s="37" t="s">
        <v>14</v>
      </c>
      <c r="D217" s="37" t="s">
        <v>35</v>
      </c>
      <c r="E217" s="37" t="s">
        <v>574</v>
      </c>
      <c r="F217" s="37" t="s">
        <v>303</v>
      </c>
      <c r="G217" s="37" t="s">
        <v>293</v>
      </c>
      <c r="H217" s="37" t="s">
        <v>571</v>
      </c>
      <c r="I217" s="37" t="s">
        <v>572</v>
      </c>
      <c r="J217" s="37" t="s">
        <v>573</v>
      </c>
      <c r="K217" s="37">
        <v>3</v>
      </c>
      <c r="L217" s="37">
        <v>46</v>
      </c>
      <c r="M217" s="38">
        <v>1</v>
      </c>
      <c r="N217" s="37">
        <v>1</v>
      </c>
      <c r="O217" s="39">
        <v>108</v>
      </c>
      <c r="P217" s="39">
        <v>259</v>
      </c>
      <c r="Q217" s="40" t="s">
        <v>575</v>
      </c>
      <c r="R217" s="40">
        <v>2000032621400</v>
      </c>
      <c r="S217" s="37" t="s">
        <v>295</v>
      </c>
      <c r="T217" s="28" t="e">
        <f>#REF!*M217</f>
        <v>#REF!</v>
      </c>
      <c r="U217" s="22">
        <f>O217*M217</f>
        <v>108</v>
      </c>
      <c r="V217" s="29">
        <f>P217*M217</f>
        <v>259</v>
      </c>
    </row>
    <row r="218" spans="1:22" ht="99.95" customHeight="1">
      <c r="A218" s="37"/>
      <c r="B218" s="37" t="s">
        <v>617</v>
      </c>
      <c r="C218" s="37" t="s">
        <v>14</v>
      </c>
      <c r="D218" s="37" t="s">
        <v>625</v>
      </c>
      <c r="E218" s="37" t="s">
        <v>48</v>
      </c>
      <c r="F218" s="37" t="s">
        <v>478</v>
      </c>
      <c r="G218" s="37" t="s">
        <v>19</v>
      </c>
      <c r="H218" s="37" t="s">
        <v>576</v>
      </c>
      <c r="I218" s="37" t="s">
        <v>577</v>
      </c>
      <c r="J218" s="37" t="s">
        <v>578</v>
      </c>
      <c r="K218" s="37" t="s">
        <v>74</v>
      </c>
      <c r="L218" s="37">
        <v>36</v>
      </c>
      <c r="M218" s="38">
        <v>1</v>
      </c>
      <c r="N218" s="37">
        <v>1</v>
      </c>
      <c r="O218" s="39">
        <v>105</v>
      </c>
      <c r="P218" s="39">
        <v>252</v>
      </c>
      <c r="Q218" s="40">
        <v>8057006587884</v>
      </c>
      <c r="R218" s="40" t="str">
        <f t="shared" ref="R218:R225" si="12">"*"</f>
        <v>*</v>
      </c>
      <c r="S218" s="37" t="s">
        <v>579</v>
      </c>
      <c r="T218" s="28" t="e">
        <f>#REF!*M218</f>
        <v>#REF!</v>
      </c>
      <c r="U218" s="22">
        <f>O218*M218</f>
        <v>105</v>
      </c>
      <c r="V218" s="29">
        <f>P218*M218</f>
        <v>252</v>
      </c>
    </row>
    <row r="219" spans="1:22" ht="99.95" customHeight="1">
      <c r="A219" s="37"/>
      <c r="B219" s="37" t="s">
        <v>617</v>
      </c>
      <c r="C219" s="37" t="s">
        <v>14</v>
      </c>
      <c r="D219" s="37" t="s">
        <v>626</v>
      </c>
      <c r="E219" s="37" t="s">
        <v>583</v>
      </c>
      <c r="F219" s="37" t="s">
        <v>584</v>
      </c>
      <c r="G219" s="37" t="s">
        <v>19</v>
      </c>
      <c r="H219" s="37" t="s">
        <v>580</v>
      </c>
      <c r="I219" s="37" t="s">
        <v>581</v>
      </c>
      <c r="J219" s="37" t="s">
        <v>582</v>
      </c>
      <c r="K219" s="37">
        <v>899</v>
      </c>
      <c r="L219" s="37">
        <v>52</v>
      </c>
      <c r="M219" s="38">
        <v>1</v>
      </c>
      <c r="N219" s="37">
        <v>3</v>
      </c>
      <c r="O219" s="39">
        <v>233</v>
      </c>
      <c r="P219" s="39">
        <v>559</v>
      </c>
      <c r="Q219" s="40" t="str">
        <f>"*"</f>
        <v>*</v>
      </c>
      <c r="R219" s="40" t="str">
        <f t="shared" si="12"/>
        <v>*</v>
      </c>
      <c r="S219" s="37" t="s">
        <v>585</v>
      </c>
      <c r="T219" s="28" t="e">
        <f>#REF!*M219</f>
        <v>#REF!</v>
      </c>
      <c r="U219" s="22">
        <f>O219*M219</f>
        <v>233</v>
      </c>
      <c r="V219" s="29">
        <f>P219*M219</f>
        <v>559</v>
      </c>
    </row>
    <row r="220" spans="1:22" ht="15">
      <c r="A220" s="37"/>
      <c r="B220" s="37" t="s">
        <v>617</v>
      </c>
      <c r="C220" s="37" t="s">
        <v>14</v>
      </c>
      <c r="D220" s="37" t="s">
        <v>626</v>
      </c>
      <c r="E220" s="37" t="s">
        <v>583</v>
      </c>
      <c r="F220" s="37" t="s">
        <v>584</v>
      </c>
      <c r="G220" s="37" t="s">
        <v>19</v>
      </c>
      <c r="H220" s="37" t="s">
        <v>580</v>
      </c>
      <c r="I220" s="37" t="s">
        <v>581</v>
      </c>
      <c r="J220" s="37" t="s">
        <v>582</v>
      </c>
      <c r="K220" s="37">
        <v>899</v>
      </c>
      <c r="L220" s="37">
        <v>54</v>
      </c>
      <c r="M220" s="38">
        <v>1</v>
      </c>
      <c r="N220" s="37" t="s">
        <v>615</v>
      </c>
      <c r="O220" s="39">
        <v>233</v>
      </c>
      <c r="P220" s="39">
        <v>559</v>
      </c>
      <c r="Q220" s="40">
        <v>8057006308175</v>
      </c>
      <c r="R220" s="40" t="str">
        <f t="shared" si="12"/>
        <v>*</v>
      </c>
      <c r="S220" s="37" t="s">
        <v>585</v>
      </c>
      <c r="T220" s="28" t="e">
        <f>#REF!*M220</f>
        <v>#REF!</v>
      </c>
      <c r="U220" s="22">
        <f>O220*M220</f>
        <v>233</v>
      </c>
      <c r="V220" s="29">
        <f>P220*M220</f>
        <v>559</v>
      </c>
    </row>
    <row r="221" spans="1:22" ht="15">
      <c r="A221" s="37"/>
      <c r="B221" s="37" t="s">
        <v>617</v>
      </c>
      <c r="C221" s="37" t="s">
        <v>14</v>
      </c>
      <c r="D221" s="37" t="s">
        <v>626</v>
      </c>
      <c r="E221" s="37" t="s">
        <v>583</v>
      </c>
      <c r="F221" s="37" t="s">
        <v>584</v>
      </c>
      <c r="G221" s="37" t="s">
        <v>19</v>
      </c>
      <c r="H221" s="37" t="s">
        <v>580</v>
      </c>
      <c r="I221" s="37" t="s">
        <v>581</v>
      </c>
      <c r="J221" s="37" t="s">
        <v>582</v>
      </c>
      <c r="K221" s="37">
        <v>899</v>
      </c>
      <c r="L221" s="37">
        <v>56</v>
      </c>
      <c r="M221" s="38">
        <v>1</v>
      </c>
      <c r="N221" s="37" t="s">
        <v>615</v>
      </c>
      <c r="O221" s="39">
        <v>233</v>
      </c>
      <c r="P221" s="39">
        <v>559</v>
      </c>
      <c r="Q221" s="40">
        <v>8057006308182</v>
      </c>
      <c r="R221" s="40" t="str">
        <f t="shared" si="12"/>
        <v>*</v>
      </c>
      <c r="S221" s="37" t="s">
        <v>585</v>
      </c>
      <c r="T221" s="28" t="e">
        <f>#REF!*M221</f>
        <v>#REF!</v>
      </c>
      <c r="U221" s="22">
        <f>O221*M221</f>
        <v>233</v>
      </c>
      <c r="V221" s="29">
        <f>P221*M221</f>
        <v>559</v>
      </c>
    </row>
    <row r="222" spans="1:22" ht="99.95" customHeight="1">
      <c r="A222" s="37"/>
      <c r="B222" s="37" t="s">
        <v>617</v>
      </c>
      <c r="C222" s="37" t="s">
        <v>14</v>
      </c>
      <c r="D222" s="37" t="s">
        <v>623</v>
      </c>
      <c r="E222" s="37" t="s">
        <v>145</v>
      </c>
      <c r="F222" s="37" t="s">
        <v>55</v>
      </c>
      <c r="G222" s="37" t="s">
        <v>590</v>
      </c>
      <c r="H222" s="37" t="s">
        <v>586</v>
      </c>
      <c r="I222" s="37" t="s">
        <v>587</v>
      </c>
      <c r="J222" s="37" t="s">
        <v>588</v>
      </c>
      <c r="K222" s="37" t="s">
        <v>443</v>
      </c>
      <c r="L222" s="37" t="s">
        <v>589</v>
      </c>
      <c r="M222" s="38">
        <v>1</v>
      </c>
      <c r="N222" s="37">
        <v>1</v>
      </c>
      <c r="O222" s="39">
        <v>77</v>
      </c>
      <c r="P222" s="39">
        <v>185</v>
      </c>
      <c r="Q222" s="40">
        <v>2000042768645</v>
      </c>
      <c r="R222" s="40" t="str">
        <f t="shared" si="12"/>
        <v>*</v>
      </c>
      <c r="S222" s="37" t="s">
        <v>31</v>
      </c>
      <c r="T222" s="28" t="e">
        <f>#REF!*M222</f>
        <v>#REF!</v>
      </c>
      <c r="U222" s="22">
        <f>O222*M222</f>
        <v>77</v>
      </c>
      <c r="V222" s="29">
        <f>P222*M222</f>
        <v>185</v>
      </c>
    </row>
    <row r="223" spans="1:22" ht="99.95" customHeight="1">
      <c r="A223" s="37"/>
      <c r="B223" s="37" t="s">
        <v>617</v>
      </c>
      <c r="C223" s="37" t="s">
        <v>14</v>
      </c>
      <c r="D223" s="37" t="s">
        <v>623</v>
      </c>
      <c r="E223" s="37" t="s">
        <v>145</v>
      </c>
      <c r="F223" s="37" t="s">
        <v>55</v>
      </c>
      <c r="G223" s="37" t="s">
        <v>590</v>
      </c>
      <c r="H223" s="37" t="s">
        <v>586</v>
      </c>
      <c r="I223" s="37" t="s">
        <v>587</v>
      </c>
      <c r="J223" s="37" t="s">
        <v>588</v>
      </c>
      <c r="K223" s="37" t="s">
        <v>233</v>
      </c>
      <c r="L223" s="37" t="s">
        <v>589</v>
      </c>
      <c r="M223" s="38">
        <v>1</v>
      </c>
      <c r="N223" s="37">
        <v>1</v>
      </c>
      <c r="O223" s="39">
        <v>77</v>
      </c>
      <c r="P223" s="39">
        <v>185</v>
      </c>
      <c r="Q223" s="40">
        <v>2000042768744</v>
      </c>
      <c r="R223" s="40" t="str">
        <f t="shared" si="12"/>
        <v>*</v>
      </c>
      <c r="S223" s="37" t="s">
        <v>31</v>
      </c>
      <c r="T223" s="28" t="e">
        <f>#REF!*M223</f>
        <v>#REF!</v>
      </c>
      <c r="U223" s="22">
        <f>O223*M223</f>
        <v>77</v>
      </c>
      <c r="V223" s="29">
        <f>P223*M223</f>
        <v>185</v>
      </c>
    </row>
    <row r="224" spans="1:22" ht="99.95" customHeight="1">
      <c r="A224" s="37"/>
      <c r="B224" s="37" t="s">
        <v>617</v>
      </c>
      <c r="C224" s="37" t="s">
        <v>14</v>
      </c>
      <c r="D224" s="37" t="s">
        <v>623</v>
      </c>
      <c r="E224" s="37" t="s">
        <v>24</v>
      </c>
      <c r="F224" s="37" t="s">
        <v>30</v>
      </c>
      <c r="G224" s="37" t="s">
        <v>38</v>
      </c>
      <c r="H224" s="37" t="s">
        <v>586</v>
      </c>
      <c r="I224" s="37" t="s">
        <v>591</v>
      </c>
      <c r="J224" s="37" t="s">
        <v>592</v>
      </c>
      <c r="K224" s="37" t="s">
        <v>593</v>
      </c>
      <c r="L224" s="37" t="s">
        <v>589</v>
      </c>
      <c r="M224" s="38">
        <v>1</v>
      </c>
      <c r="N224" s="37">
        <v>1</v>
      </c>
      <c r="O224" s="39">
        <v>62</v>
      </c>
      <c r="P224" s="39">
        <v>149</v>
      </c>
      <c r="Q224" s="40">
        <v>8057006750059</v>
      </c>
      <c r="R224" s="40" t="str">
        <f t="shared" si="12"/>
        <v>*</v>
      </c>
      <c r="S224" s="37" t="str">
        <f>"*"</f>
        <v>*</v>
      </c>
      <c r="T224" s="28" t="e">
        <f>#REF!*M224</f>
        <v>#REF!</v>
      </c>
      <c r="U224" s="22">
        <f>O224*M224</f>
        <v>62</v>
      </c>
      <c r="V224" s="29">
        <f>P224*M224</f>
        <v>149</v>
      </c>
    </row>
    <row r="225" spans="1:22" ht="99.95" customHeight="1" thickBot="1">
      <c r="A225" s="37"/>
      <c r="B225" s="37" t="s">
        <v>617</v>
      </c>
      <c r="C225" s="37" t="s">
        <v>14</v>
      </c>
      <c r="D225" s="37" t="s">
        <v>622</v>
      </c>
      <c r="E225" s="37" t="s">
        <v>48</v>
      </c>
      <c r="F225" s="37" t="s">
        <v>439</v>
      </c>
      <c r="G225" s="37" t="s">
        <v>170</v>
      </c>
      <c r="H225" s="37" t="s">
        <v>594</v>
      </c>
      <c r="I225" s="37" t="s">
        <v>595</v>
      </c>
      <c r="J225" s="37" t="s">
        <v>596</v>
      </c>
      <c r="K225" s="37" t="s">
        <v>233</v>
      </c>
      <c r="L225" s="37">
        <v>32</v>
      </c>
      <c r="M225" s="38">
        <v>1</v>
      </c>
      <c r="N225" s="37">
        <v>1</v>
      </c>
      <c r="O225" s="39">
        <v>91</v>
      </c>
      <c r="P225" s="39">
        <v>218</v>
      </c>
      <c r="Q225" s="40">
        <v>2000042769482</v>
      </c>
      <c r="R225" s="40" t="str">
        <f t="shared" si="12"/>
        <v>*</v>
      </c>
      <c r="S225" s="37" t="s">
        <v>295</v>
      </c>
      <c r="T225" s="31" t="e">
        <f>#REF!*M225</f>
        <v>#REF!</v>
      </c>
      <c r="U225" s="30">
        <f>O225*M225</f>
        <v>91</v>
      </c>
      <c r="V225" s="32">
        <f>P225*M225</f>
        <v>218</v>
      </c>
    </row>
    <row r="226" spans="1:22" ht="15">
      <c r="M226" s="22">
        <f>SUM(M4:M225)</f>
        <v>713</v>
      </c>
    </row>
  </sheetData>
  <mergeCells count="1">
    <mergeCell ref="A1:S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5" sqref="E5"/>
    </sheetView>
  </sheetViews>
  <sheetFormatPr defaultColWidth="8.875" defaultRowHeight="14.25"/>
  <cols>
    <col min="1" max="1" width="17.125" style="2" bestFit="1" customWidth="1"/>
    <col min="2" max="2" width="12.125" style="2" bestFit="1" customWidth="1"/>
    <col min="3" max="4" width="14.875" style="3" customWidth="1"/>
    <col min="5" max="6" width="14.875" style="4" customWidth="1"/>
    <col min="7" max="7" width="14.875" style="1" customWidth="1"/>
    <col min="8" max="16384" width="8.875" style="1"/>
  </cols>
  <sheetData>
    <row r="1" spans="1:7" ht="24.95" customHeight="1" thickBot="1"/>
    <row r="2" spans="1:7" ht="30" customHeight="1" thickBot="1">
      <c r="A2" s="5" t="s">
        <v>613</v>
      </c>
      <c r="B2" s="5" t="s">
        <v>621</v>
      </c>
      <c r="C2" s="6" t="s">
        <v>635</v>
      </c>
      <c r="D2" s="6" t="s">
        <v>631</v>
      </c>
      <c r="E2" s="7" t="s">
        <v>632</v>
      </c>
      <c r="F2" s="7" t="s">
        <v>633</v>
      </c>
      <c r="G2" s="9" t="s">
        <v>630</v>
      </c>
    </row>
    <row r="3" spans="1:7" ht="15">
      <c r="A3" s="15" t="s">
        <v>617</v>
      </c>
      <c r="B3" s="8"/>
      <c r="C3" s="13">
        <v>94</v>
      </c>
      <c r="D3" s="41">
        <v>376</v>
      </c>
      <c r="E3" s="42">
        <v>49363</v>
      </c>
      <c r="F3" s="14">
        <v>118493</v>
      </c>
      <c r="G3" s="10">
        <f>F3/D3</f>
        <v>315.1409574468085</v>
      </c>
    </row>
    <row r="4" spans="1:7">
      <c r="A4" s="15"/>
      <c r="B4" s="15" t="s">
        <v>626</v>
      </c>
      <c r="C4" s="13">
        <v>1</v>
      </c>
      <c r="D4" s="41">
        <v>3</v>
      </c>
      <c r="E4" s="42">
        <v>699</v>
      </c>
      <c r="F4" s="14">
        <v>1677</v>
      </c>
      <c r="G4" s="11">
        <f t="shared" ref="G4:G19" si="0">F4/D4</f>
        <v>559</v>
      </c>
    </row>
    <row r="5" spans="1:7">
      <c r="A5" s="15"/>
      <c r="B5" s="15" t="s">
        <v>622</v>
      </c>
      <c r="C5" s="13">
        <v>21</v>
      </c>
      <c r="D5" s="41">
        <v>107</v>
      </c>
      <c r="E5" s="42">
        <v>15977</v>
      </c>
      <c r="F5" s="14">
        <v>38343</v>
      </c>
      <c r="G5" s="11">
        <f t="shared" si="0"/>
        <v>358.34579439252337</v>
      </c>
    </row>
    <row r="6" spans="1:7">
      <c r="A6" s="15"/>
      <c r="B6" s="15" t="s">
        <v>625</v>
      </c>
      <c r="C6" s="13">
        <v>57</v>
      </c>
      <c r="D6" s="41">
        <v>235</v>
      </c>
      <c r="E6" s="42">
        <v>29167</v>
      </c>
      <c r="F6" s="14">
        <v>70023</v>
      </c>
      <c r="G6" s="11">
        <f t="shared" si="0"/>
        <v>297.97021276595746</v>
      </c>
    </row>
    <row r="7" spans="1:7">
      <c r="A7" s="15"/>
      <c r="B7" s="15" t="s">
        <v>624</v>
      </c>
      <c r="C7" s="13">
        <v>10</v>
      </c>
      <c r="D7" s="41">
        <v>26</v>
      </c>
      <c r="E7" s="42">
        <v>3135</v>
      </c>
      <c r="F7" s="14">
        <v>7526</v>
      </c>
      <c r="G7" s="11">
        <f t="shared" si="0"/>
        <v>289.46153846153845</v>
      </c>
    </row>
    <row r="8" spans="1:7">
      <c r="A8" s="15"/>
      <c r="B8" s="15" t="s">
        <v>35</v>
      </c>
      <c r="C8" s="13">
        <v>1</v>
      </c>
      <c r="D8" s="41">
        <v>1</v>
      </c>
      <c r="E8" s="42">
        <v>108</v>
      </c>
      <c r="F8" s="14">
        <v>259</v>
      </c>
      <c r="G8" s="11">
        <f t="shared" si="0"/>
        <v>259</v>
      </c>
    </row>
    <row r="9" spans="1:7" ht="15" thickBot="1">
      <c r="A9" s="15"/>
      <c r="B9" s="16" t="s">
        <v>623</v>
      </c>
      <c r="C9" s="13">
        <v>4</v>
      </c>
      <c r="D9" s="41">
        <v>4</v>
      </c>
      <c r="E9" s="42">
        <v>277</v>
      </c>
      <c r="F9" s="14">
        <v>665</v>
      </c>
      <c r="G9" s="11">
        <f t="shared" si="0"/>
        <v>166.25</v>
      </c>
    </row>
    <row r="10" spans="1:7" ht="15">
      <c r="A10" s="15" t="s">
        <v>616</v>
      </c>
      <c r="B10" s="8"/>
      <c r="C10" s="13">
        <v>89</v>
      </c>
      <c r="D10" s="41">
        <v>337</v>
      </c>
      <c r="E10" s="42">
        <v>49353</v>
      </c>
      <c r="F10" s="14">
        <v>118418</v>
      </c>
      <c r="G10" s="12">
        <f t="shared" si="0"/>
        <v>351.38872403560833</v>
      </c>
    </row>
    <row r="11" spans="1:7">
      <c r="A11" s="15"/>
      <c r="B11" s="15" t="s">
        <v>626</v>
      </c>
      <c r="C11" s="13">
        <v>1</v>
      </c>
      <c r="D11" s="41">
        <v>3</v>
      </c>
      <c r="E11" s="42">
        <v>870</v>
      </c>
      <c r="F11" s="14">
        <v>2088</v>
      </c>
      <c r="G11" s="11">
        <f t="shared" si="0"/>
        <v>696</v>
      </c>
    </row>
    <row r="12" spans="1:7">
      <c r="A12" s="15"/>
      <c r="B12" s="15" t="s">
        <v>622</v>
      </c>
      <c r="C12" s="13">
        <v>50</v>
      </c>
      <c r="D12" s="41">
        <v>262</v>
      </c>
      <c r="E12" s="42">
        <v>38747</v>
      </c>
      <c r="F12" s="14">
        <v>92961</v>
      </c>
      <c r="G12" s="11">
        <f t="shared" si="0"/>
        <v>354.81297709923666</v>
      </c>
    </row>
    <row r="13" spans="1:7">
      <c r="A13" s="15"/>
      <c r="B13" s="15" t="s">
        <v>625</v>
      </c>
      <c r="C13" s="13">
        <v>21</v>
      </c>
      <c r="D13" s="41">
        <v>40</v>
      </c>
      <c r="E13" s="42">
        <v>6120</v>
      </c>
      <c r="F13" s="14">
        <v>14692</v>
      </c>
      <c r="G13" s="11">
        <f t="shared" si="0"/>
        <v>367.3</v>
      </c>
    </row>
    <row r="14" spans="1:7">
      <c r="A14" s="15"/>
      <c r="B14" s="15" t="s">
        <v>629</v>
      </c>
      <c r="C14" s="13">
        <v>1</v>
      </c>
      <c r="D14" s="41">
        <v>2</v>
      </c>
      <c r="E14" s="42">
        <v>358</v>
      </c>
      <c r="F14" s="14">
        <v>860</v>
      </c>
      <c r="G14" s="11">
        <f t="shared" si="0"/>
        <v>430</v>
      </c>
    </row>
    <row r="15" spans="1:7">
      <c r="A15" s="15"/>
      <c r="B15" s="15" t="s">
        <v>35</v>
      </c>
      <c r="C15" s="13">
        <v>2</v>
      </c>
      <c r="D15" s="41">
        <v>5</v>
      </c>
      <c r="E15" s="42">
        <v>467</v>
      </c>
      <c r="F15" s="14">
        <v>1121</v>
      </c>
      <c r="G15" s="11">
        <f t="shared" si="0"/>
        <v>224.2</v>
      </c>
    </row>
    <row r="16" spans="1:7">
      <c r="A16" s="15"/>
      <c r="B16" s="15" t="s">
        <v>627</v>
      </c>
      <c r="C16" s="13">
        <v>2</v>
      </c>
      <c r="D16" s="41">
        <v>4</v>
      </c>
      <c r="E16" s="42">
        <v>575</v>
      </c>
      <c r="F16" s="14">
        <v>1379</v>
      </c>
      <c r="G16" s="11">
        <f t="shared" si="0"/>
        <v>344.75</v>
      </c>
    </row>
    <row r="17" spans="1:7">
      <c r="A17" s="15"/>
      <c r="B17" s="15" t="s">
        <v>628</v>
      </c>
      <c r="C17" s="13">
        <v>4</v>
      </c>
      <c r="D17" s="41">
        <v>5</v>
      </c>
      <c r="E17" s="42">
        <v>702</v>
      </c>
      <c r="F17" s="14">
        <v>1684</v>
      </c>
      <c r="G17" s="11">
        <f t="shared" si="0"/>
        <v>336.8</v>
      </c>
    </row>
    <row r="18" spans="1:7" ht="15" thickBot="1">
      <c r="A18" s="16"/>
      <c r="B18" s="16" t="s">
        <v>623</v>
      </c>
      <c r="C18" s="13">
        <v>8</v>
      </c>
      <c r="D18" s="41">
        <v>16</v>
      </c>
      <c r="E18" s="42">
        <v>1514</v>
      </c>
      <c r="F18" s="14">
        <v>3633</v>
      </c>
      <c r="G18" s="11">
        <f t="shared" si="0"/>
        <v>227.0625</v>
      </c>
    </row>
    <row r="19" spans="1:7" ht="30" customHeight="1" thickBot="1">
      <c r="A19" s="17" t="s">
        <v>634</v>
      </c>
      <c r="B19" s="17"/>
      <c r="C19" s="18">
        <v>183</v>
      </c>
      <c r="D19" s="18">
        <v>713</v>
      </c>
      <c r="E19" s="19">
        <v>98716</v>
      </c>
      <c r="F19" s="19">
        <v>236911</v>
      </c>
      <c r="G19" s="20">
        <f t="shared" si="0"/>
        <v>332.27349228611502</v>
      </c>
    </row>
  </sheetData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2025-01-27T10:36:00Z</dcterms:created>
  <dcterms:modified xsi:type="dcterms:W3CDTF">2025-01-28T10:07:25Z</dcterms:modified>
</cp:coreProperties>
</file>